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3740"/>
  </bookViews>
  <sheets>
    <sheet name="Лист1" sheetId="2" r:id="rId1"/>
  </sheets>
  <definedNames>
    <definedName name="_xlnm._FilterDatabase" localSheetId="0" hidden="1">Лист1!$A$2:$K$2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41" i="2" l="1"/>
  <c r="I241" i="2" s="1"/>
  <c r="H240" i="2"/>
  <c r="I240" i="2" s="1"/>
  <c r="H209" i="2"/>
  <c r="I209" i="2" s="1"/>
  <c r="H208" i="2"/>
  <c r="I208" i="2" s="1"/>
  <c r="G239" i="2" l="1"/>
  <c r="G228" i="2"/>
  <c r="G207" i="2"/>
  <c r="H207" i="2" s="1"/>
  <c r="H239" i="2" l="1"/>
  <c r="I239" i="2" s="1"/>
  <c r="K239" i="2" s="1"/>
  <c r="H228" i="2"/>
  <c r="I228" i="2" s="1"/>
  <c r="K228" i="2" s="1"/>
  <c r="I207" i="2"/>
  <c r="K207" i="2" s="1"/>
  <c r="E62" i="2" l="1"/>
  <c r="F62" i="2" s="1"/>
  <c r="E61" i="2"/>
  <c r="F61" i="2" s="1"/>
  <c r="G58" i="2"/>
  <c r="G296" i="2" l="1"/>
  <c r="G223" i="2"/>
  <c r="H223" i="2" s="1"/>
  <c r="K193" i="2"/>
  <c r="K83" i="2"/>
  <c r="G82" i="2"/>
  <c r="G81" i="2"/>
  <c r="G80" i="2"/>
  <c r="G79" i="2"/>
  <c r="G78" i="2"/>
  <c r="G77" i="2"/>
  <c r="G76" i="2"/>
  <c r="G75" i="2"/>
  <c r="G74" i="2"/>
  <c r="G73" i="2"/>
  <c r="G72" i="2"/>
  <c r="G71" i="2"/>
  <c r="G70" i="2"/>
  <c r="G69" i="2"/>
  <c r="G68" i="2"/>
  <c r="G67" i="2"/>
  <c r="G66" i="2"/>
  <c r="G65" i="2"/>
  <c r="G64" i="2"/>
  <c r="G63" i="2"/>
  <c r="H63" i="2" s="1"/>
  <c r="G62" i="2"/>
  <c r="H62" i="2" s="1"/>
  <c r="G61" i="2"/>
  <c r="G60" i="2"/>
  <c r="H60" i="2" s="1"/>
  <c r="G59" i="2"/>
  <c r="H58" i="2"/>
  <c r="I58" i="2" s="1"/>
  <c r="K58" i="2" s="1"/>
  <c r="G57" i="2"/>
  <c r="G56" i="2"/>
  <c r="G55" i="2"/>
  <c r="G54" i="2"/>
  <c r="G53" i="2"/>
  <c r="G52" i="2"/>
  <c r="G51" i="2"/>
  <c r="G50" i="2"/>
  <c r="H50" i="2" s="1"/>
  <c r="G49" i="2"/>
  <c r="G48" i="2"/>
  <c r="G47" i="2"/>
  <c r="G46" i="2"/>
  <c r="H46" i="2" s="1"/>
  <c r="G45" i="2"/>
  <c r="G44" i="2"/>
  <c r="G43" i="2"/>
  <c r="G42" i="2"/>
  <c r="G41" i="2"/>
  <c r="G40" i="2"/>
  <c r="H40" i="2" s="1"/>
  <c r="G39" i="2"/>
  <c r="G38"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H6" i="2" s="1"/>
  <c r="G5" i="2"/>
  <c r="I223" i="2" l="1"/>
  <c r="K223" i="2" s="1"/>
  <c r="H78" i="2"/>
  <c r="I78" i="2" s="1"/>
  <c r="K78" i="2" s="1"/>
  <c r="H66" i="2"/>
  <c r="I66" i="2" s="1"/>
  <c r="K66" i="2" s="1"/>
  <c r="H74" i="2"/>
  <c r="I74" i="2" s="1"/>
  <c r="K74" i="2" s="1"/>
  <c r="H5" i="2"/>
  <c r="I5" i="2" s="1"/>
  <c r="K5" i="2" s="1"/>
  <c r="H38" i="2"/>
  <c r="I38" i="2" s="1"/>
  <c r="K38" i="2" s="1"/>
  <c r="H42" i="2"/>
  <c r="I42" i="2" s="1"/>
  <c r="K42" i="2" s="1"/>
  <c r="H52" i="2"/>
  <c r="I52" i="2" s="1"/>
  <c r="K52" i="2" s="1"/>
  <c r="H56" i="2"/>
  <c r="I56" i="2" s="1"/>
  <c r="K56" i="2" s="1"/>
  <c r="H75" i="2"/>
  <c r="I75" i="2" s="1"/>
  <c r="K75" i="2" s="1"/>
  <c r="H79" i="2"/>
  <c r="I79" i="2" s="1"/>
  <c r="K79" i="2" s="1"/>
  <c r="H35" i="2"/>
  <c r="I35" i="2" s="1"/>
  <c r="K35" i="2" s="1"/>
  <c r="H64" i="2"/>
  <c r="I64" i="2" s="1"/>
  <c r="K64" i="2" s="1"/>
  <c r="H68" i="2"/>
  <c r="I68" i="2" s="1"/>
  <c r="K68" i="2" s="1"/>
  <c r="H72" i="2"/>
  <c r="I72" i="2" s="1"/>
  <c r="K72" i="2" s="1"/>
  <c r="H76" i="2"/>
  <c r="I76" i="2" s="1"/>
  <c r="K76" i="2" s="1"/>
  <c r="H80" i="2"/>
  <c r="I80" i="2" s="1"/>
  <c r="K80" i="2" s="1"/>
  <c r="I40" i="2"/>
  <c r="K40" i="2" s="1"/>
  <c r="I46" i="2"/>
  <c r="K46" i="2" s="1"/>
  <c r="I50" i="2"/>
  <c r="K50" i="2" s="1"/>
  <c r="I60" i="2"/>
  <c r="K60" i="2" s="1"/>
  <c r="H70" i="2"/>
  <c r="I70" i="2" s="1"/>
  <c r="K70" i="2" s="1"/>
  <c r="H82" i="2"/>
  <c r="I82" i="2" s="1"/>
  <c r="K82" i="2" s="1"/>
  <c r="H44" i="2"/>
  <c r="I44" i="2" s="1"/>
  <c r="K44" i="2" s="1"/>
  <c r="H48" i="2"/>
  <c r="I48" i="2" s="1"/>
  <c r="K48" i="2" s="1"/>
  <c r="H54" i="2"/>
  <c r="I54" i="2" s="1"/>
  <c r="K54" i="2" s="1"/>
  <c r="H67" i="2"/>
  <c r="I67" i="2" s="1"/>
  <c r="K67" i="2" s="1"/>
  <c r="H71" i="2"/>
  <c r="I71" i="2" s="1"/>
  <c r="K71" i="2" s="1"/>
  <c r="I6" i="2"/>
  <c r="K6" i="2" s="1"/>
  <c r="H39" i="2"/>
  <c r="I39" i="2" s="1"/>
  <c r="K39" i="2" s="1"/>
  <c r="H41" i="2"/>
  <c r="I41" i="2" s="1"/>
  <c r="K41" i="2" s="1"/>
  <c r="H43" i="2"/>
  <c r="I43" i="2" s="1"/>
  <c r="K43" i="2" s="1"/>
  <c r="H45" i="2"/>
  <c r="I45" i="2" s="1"/>
  <c r="K45" i="2" s="1"/>
  <c r="H47" i="2"/>
  <c r="I47" i="2" s="1"/>
  <c r="K47" i="2" s="1"/>
  <c r="H49" i="2"/>
  <c r="I49" i="2" s="1"/>
  <c r="K49" i="2" s="1"/>
  <c r="H51" i="2"/>
  <c r="I51" i="2" s="1"/>
  <c r="K51" i="2" s="1"/>
  <c r="H53" i="2"/>
  <c r="I53" i="2" s="1"/>
  <c r="K53" i="2" s="1"/>
  <c r="H55" i="2"/>
  <c r="I55" i="2" s="1"/>
  <c r="K55" i="2" s="1"/>
  <c r="H57" i="2"/>
  <c r="I57" i="2" s="1"/>
  <c r="K57" i="2" s="1"/>
  <c r="H59" i="2"/>
  <c r="I59" i="2" s="1"/>
  <c r="K59" i="2" s="1"/>
  <c r="H65" i="2"/>
  <c r="I65" i="2" s="1"/>
  <c r="K65" i="2" s="1"/>
  <c r="H69" i="2"/>
  <c r="I69" i="2" s="1"/>
  <c r="K69" i="2" s="1"/>
  <c r="H73" i="2"/>
  <c r="I73" i="2" s="1"/>
  <c r="K73" i="2" s="1"/>
  <c r="H77" i="2"/>
  <c r="I77" i="2" s="1"/>
  <c r="K77" i="2" s="1"/>
  <c r="H81" i="2"/>
  <c r="I81" i="2" s="1"/>
  <c r="K81" i="2" s="1"/>
  <c r="H296" i="2"/>
  <c r="I296" i="2" s="1"/>
  <c r="K296" i="2" s="1"/>
  <c r="I63" i="2"/>
  <c r="K63" i="2" s="1"/>
  <c r="I62" i="2"/>
  <c r="K62" i="2" s="1"/>
  <c r="H61" i="2"/>
  <c r="I61" i="2" s="1"/>
  <c r="K61" i="2" s="1"/>
  <c r="H7" i="2"/>
  <c r="I7" i="2" s="1"/>
  <c r="K7" i="2" s="1"/>
  <c r="H8" i="2"/>
  <c r="I8" i="2" s="1"/>
  <c r="K8" i="2" s="1"/>
  <c r="H9" i="2"/>
  <c r="I9" i="2" s="1"/>
  <c r="K9" i="2" s="1"/>
  <c r="H10" i="2"/>
  <c r="I10" i="2" s="1"/>
  <c r="K10" i="2" s="1"/>
  <c r="H11" i="2"/>
  <c r="I11" i="2" s="1"/>
  <c r="K11" i="2" s="1"/>
  <c r="H12" i="2"/>
  <c r="I12" i="2" s="1"/>
  <c r="K12" i="2" s="1"/>
  <c r="H13" i="2"/>
  <c r="I13" i="2" s="1"/>
  <c r="K13" i="2" s="1"/>
  <c r="H14" i="2"/>
  <c r="I14" i="2" s="1"/>
  <c r="K14" i="2" s="1"/>
  <c r="H15" i="2"/>
  <c r="I15" i="2" s="1"/>
  <c r="K15" i="2" s="1"/>
  <c r="H16" i="2"/>
  <c r="I16" i="2" s="1"/>
  <c r="K16" i="2" s="1"/>
  <c r="H17" i="2"/>
  <c r="I17" i="2" s="1"/>
  <c r="K17" i="2" s="1"/>
  <c r="H18" i="2"/>
  <c r="I18" i="2" s="1"/>
  <c r="K18" i="2" s="1"/>
  <c r="H19" i="2"/>
  <c r="I19" i="2" s="1"/>
  <c r="K19" i="2" s="1"/>
  <c r="H20" i="2"/>
  <c r="I20" i="2" s="1"/>
  <c r="K20" i="2" s="1"/>
  <c r="H21" i="2"/>
  <c r="I21" i="2" s="1"/>
  <c r="K21" i="2" s="1"/>
  <c r="H22" i="2"/>
  <c r="I22" i="2" s="1"/>
  <c r="K22" i="2" s="1"/>
  <c r="H23" i="2"/>
  <c r="I23" i="2" s="1"/>
  <c r="K23" i="2" s="1"/>
  <c r="H24" i="2"/>
  <c r="I24" i="2" s="1"/>
  <c r="K24" i="2" s="1"/>
  <c r="H25" i="2"/>
  <c r="I25" i="2" s="1"/>
  <c r="K25" i="2" s="1"/>
  <c r="H26" i="2"/>
  <c r="I26" i="2" s="1"/>
  <c r="K26" i="2" s="1"/>
  <c r="H27" i="2"/>
  <c r="I27" i="2" s="1"/>
  <c r="K27" i="2" s="1"/>
  <c r="H28" i="2"/>
  <c r="I28" i="2" s="1"/>
  <c r="K28" i="2" s="1"/>
  <c r="H29" i="2"/>
  <c r="I29" i="2" s="1"/>
  <c r="K29" i="2" s="1"/>
  <c r="H30" i="2"/>
  <c r="I30" i="2" s="1"/>
  <c r="K30" i="2" s="1"/>
  <c r="H31" i="2"/>
  <c r="I31" i="2" s="1"/>
  <c r="K31" i="2" s="1"/>
  <c r="H32" i="2"/>
  <c r="I32" i="2" s="1"/>
  <c r="K32" i="2" s="1"/>
  <c r="H33" i="2"/>
  <c r="I33" i="2" s="1"/>
  <c r="K33" i="2" s="1"/>
  <c r="H34" i="2"/>
  <c r="I34" i="2" s="1"/>
  <c r="K34" i="2" s="1"/>
  <c r="G85" i="2"/>
  <c r="G86" i="2"/>
  <c r="H86" i="2" s="1"/>
  <c r="I86" i="2" s="1"/>
  <c r="K86" i="2" s="1"/>
  <c r="G87" i="2"/>
  <c r="G88" i="2"/>
  <c r="H88" i="2" s="1"/>
  <c r="I88" i="2" s="1"/>
  <c r="K88" i="2" s="1"/>
  <c r="G89" i="2"/>
  <c r="G90" i="2"/>
  <c r="H90" i="2" s="1"/>
  <c r="I90" i="2" s="1"/>
  <c r="K90" i="2" s="1"/>
  <c r="G91" i="2"/>
  <c r="G92" i="2"/>
  <c r="H92" i="2" s="1"/>
  <c r="I92" i="2" s="1"/>
  <c r="K92" i="2" s="1"/>
  <c r="G93" i="2"/>
  <c r="G94" i="2"/>
  <c r="H94" i="2" s="1"/>
  <c r="I94" i="2" s="1"/>
  <c r="K94" i="2" s="1"/>
  <c r="G95" i="2"/>
  <c r="G96" i="2"/>
  <c r="H96" i="2" s="1"/>
  <c r="I96" i="2" s="1"/>
  <c r="K96" i="2" s="1"/>
  <c r="G97" i="2"/>
  <c r="G98" i="2"/>
  <c r="H98" i="2" s="1"/>
  <c r="I98" i="2" s="1"/>
  <c r="K98" i="2" s="1"/>
  <c r="G99" i="2"/>
  <c r="G100" i="2"/>
  <c r="H100" i="2" s="1"/>
  <c r="I100" i="2" s="1"/>
  <c r="K100" i="2" s="1"/>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H132" i="2" s="1"/>
  <c r="I132" i="2" s="1"/>
  <c r="K132" i="2" s="1"/>
  <c r="G133" i="2"/>
  <c r="G134" i="2"/>
  <c r="H134" i="2" s="1"/>
  <c r="I134" i="2" s="1"/>
  <c r="K134" i="2" s="1"/>
  <c r="G135" i="2"/>
  <c r="G136" i="2"/>
  <c r="H136" i="2" s="1"/>
  <c r="I136" i="2" s="1"/>
  <c r="K136" i="2" s="1"/>
  <c r="G137" i="2"/>
  <c r="G138" i="2"/>
  <c r="H138" i="2" s="1"/>
  <c r="I138" i="2" s="1"/>
  <c r="K138" i="2" s="1"/>
  <c r="G139" i="2"/>
  <c r="G140" i="2"/>
  <c r="H140" i="2" s="1"/>
  <c r="I140" i="2" s="1"/>
  <c r="K140" i="2" s="1"/>
  <c r="G141" i="2"/>
  <c r="G142" i="2"/>
  <c r="H142" i="2" s="1"/>
  <c r="I142" i="2" s="1"/>
  <c r="K142" i="2" s="1"/>
  <c r="G143" i="2"/>
  <c r="G144" i="2"/>
  <c r="H144" i="2" s="1"/>
  <c r="I144" i="2" s="1"/>
  <c r="K144" i="2" s="1"/>
  <c r="G145" i="2"/>
  <c r="G146" i="2"/>
  <c r="H146" i="2" s="1"/>
  <c r="I146" i="2" s="1"/>
  <c r="K146" i="2" s="1"/>
  <c r="G147" i="2"/>
  <c r="G148" i="2"/>
  <c r="H148" i="2" s="1"/>
  <c r="I148" i="2" s="1"/>
  <c r="K148" i="2" s="1"/>
  <c r="G149" i="2"/>
  <c r="G150" i="2"/>
  <c r="H150" i="2" s="1"/>
  <c r="I150" i="2" s="1"/>
  <c r="K150" i="2" s="1"/>
  <c r="G151" i="2"/>
  <c r="G152" i="2"/>
  <c r="H152" i="2" s="1"/>
  <c r="I152" i="2" s="1"/>
  <c r="K152" i="2" s="1"/>
  <c r="G153" i="2"/>
  <c r="G154" i="2"/>
  <c r="H154" i="2" s="1"/>
  <c r="I154" i="2" s="1"/>
  <c r="K154" i="2" s="1"/>
  <c r="G155" i="2"/>
  <c r="G156" i="2"/>
  <c r="H156" i="2" s="1"/>
  <c r="I156" i="2" s="1"/>
  <c r="K156" i="2" s="1"/>
  <c r="G157" i="2"/>
  <c r="G158" i="2"/>
  <c r="H158" i="2" s="1"/>
  <c r="I158" i="2" s="1"/>
  <c r="K158" i="2" s="1"/>
  <c r="G159" i="2"/>
  <c r="G160" i="2"/>
  <c r="H160" i="2" s="1"/>
  <c r="I160" i="2" s="1"/>
  <c r="K160" i="2" s="1"/>
  <c r="G161" i="2"/>
  <c r="G162" i="2"/>
  <c r="H162" i="2" s="1"/>
  <c r="I162" i="2" s="1"/>
  <c r="K162" i="2" s="1"/>
  <c r="G163" i="2"/>
  <c r="G164" i="2"/>
  <c r="H164" i="2" s="1"/>
  <c r="I164" i="2" s="1"/>
  <c r="K164" i="2" s="1"/>
  <c r="G165" i="2"/>
  <c r="G166" i="2"/>
  <c r="H166" i="2" s="1"/>
  <c r="I166" i="2" s="1"/>
  <c r="K166" i="2" s="1"/>
  <c r="G167" i="2"/>
  <c r="G168" i="2"/>
  <c r="H168" i="2" s="1"/>
  <c r="I168" i="2" s="1"/>
  <c r="K168" i="2" s="1"/>
  <c r="G169" i="2"/>
  <c r="G170" i="2"/>
  <c r="H170" i="2" s="1"/>
  <c r="I170" i="2" s="1"/>
  <c r="K170" i="2" s="1"/>
  <c r="G171" i="2"/>
  <c r="G172" i="2"/>
  <c r="H172" i="2" s="1"/>
  <c r="I172" i="2" s="1"/>
  <c r="K172" i="2" s="1"/>
  <c r="G173" i="2"/>
  <c r="G174" i="2"/>
  <c r="H174" i="2" s="1"/>
  <c r="I174" i="2" s="1"/>
  <c r="K174" i="2" s="1"/>
  <c r="G175" i="2"/>
  <c r="G176" i="2"/>
  <c r="H176" i="2" s="1"/>
  <c r="I176" i="2" s="1"/>
  <c r="K176" i="2" s="1"/>
  <c r="G177" i="2"/>
  <c r="G178" i="2"/>
  <c r="H178" i="2" s="1"/>
  <c r="I178" i="2" s="1"/>
  <c r="K178" i="2" s="1"/>
  <c r="G179" i="2"/>
  <c r="G180" i="2"/>
  <c r="H180" i="2" s="1"/>
  <c r="I180" i="2" s="1"/>
  <c r="K180" i="2" s="1"/>
  <c r="G181" i="2"/>
  <c r="G182" i="2"/>
  <c r="H182" i="2" s="1"/>
  <c r="I182" i="2" s="1"/>
  <c r="K182" i="2" s="1"/>
  <c r="G185" i="2"/>
  <c r="H185" i="2" s="1"/>
  <c r="I185" i="2" s="1"/>
  <c r="K185" i="2" s="1"/>
  <c r="G186" i="2"/>
  <c r="G187" i="2"/>
  <c r="H187" i="2" s="1"/>
  <c r="I187" i="2" s="1"/>
  <c r="K187" i="2" s="1"/>
  <c r="G188" i="2"/>
  <c r="G189" i="2"/>
  <c r="H189" i="2" s="1"/>
  <c r="I189" i="2" s="1"/>
  <c r="K189" i="2" s="1"/>
  <c r="G190" i="2"/>
  <c r="G191" i="2"/>
  <c r="H191" i="2" s="1"/>
  <c r="I191" i="2" s="1"/>
  <c r="K191" i="2" s="1"/>
  <c r="G192" i="2"/>
  <c r="G194" i="2"/>
  <c r="G195" i="2"/>
  <c r="H195" i="2" s="1"/>
  <c r="I195" i="2" s="1"/>
  <c r="K195" i="2" s="1"/>
  <c r="G196" i="2"/>
  <c r="G197" i="2"/>
  <c r="H197" i="2" s="1"/>
  <c r="I197" i="2" s="1"/>
  <c r="K197" i="2" s="1"/>
  <c r="G199" i="2"/>
  <c r="H199" i="2" s="1"/>
  <c r="I199" i="2" s="1"/>
  <c r="K199" i="2" s="1"/>
  <c r="G200" i="2"/>
  <c r="G201" i="2"/>
  <c r="H201" i="2" s="1"/>
  <c r="I201" i="2" s="1"/>
  <c r="K201" i="2" s="1"/>
  <c r="G202" i="2"/>
  <c r="G203" i="2"/>
  <c r="H203" i="2" s="1"/>
  <c r="I203" i="2" s="1"/>
  <c r="K203" i="2" s="1"/>
  <c r="G204" i="2"/>
  <c r="G205" i="2"/>
  <c r="H205" i="2" s="1"/>
  <c r="I205" i="2" s="1"/>
  <c r="K205" i="2" s="1"/>
  <c r="G206" i="2"/>
  <c r="K212" i="2"/>
  <c r="G214" i="2"/>
  <c r="G215" i="2"/>
  <c r="H215" i="2" s="1"/>
  <c r="I215" i="2" s="1"/>
  <c r="K215" i="2" s="1"/>
  <c r="G216" i="2"/>
  <c r="G217" i="2"/>
  <c r="H217" i="2" s="1"/>
  <c r="I217" i="2" s="1"/>
  <c r="K217" i="2" s="1"/>
  <c r="G218" i="2"/>
  <c r="G219" i="2"/>
  <c r="H219" i="2" s="1"/>
  <c r="I219" i="2" s="1"/>
  <c r="K219" i="2" s="1"/>
  <c r="G220" i="2"/>
  <c r="G221" i="2"/>
  <c r="H221" i="2" s="1"/>
  <c r="I221" i="2" s="1"/>
  <c r="K221" i="2" s="1"/>
  <c r="G224" i="2"/>
  <c r="H224" i="2" s="1"/>
  <c r="I224" i="2" s="1"/>
  <c r="K224" i="2" s="1"/>
  <c r="G225" i="2"/>
  <c r="G226" i="2"/>
  <c r="H226" i="2" s="1"/>
  <c r="I226" i="2" s="1"/>
  <c r="K226" i="2" s="1"/>
  <c r="G227" i="2"/>
  <c r="G229" i="2"/>
  <c r="G231" i="2"/>
  <c r="H231" i="2" s="1"/>
  <c r="I231" i="2" s="1"/>
  <c r="K231" i="2" s="1"/>
  <c r="G232" i="2"/>
  <c r="G233" i="2"/>
  <c r="H233" i="2" s="1"/>
  <c r="I233" i="2" s="1"/>
  <c r="K233" i="2" s="1"/>
  <c r="G234" i="2"/>
  <c r="G235" i="2"/>
  <c r="H235" i="2" s="1"/>
  <c r="I235" i="2" s="1"/>
  <c r="K235" i="2" s="1"/>
  <c r="G236" i="2"/>
  <c r="G237" i="2"/>
  <c r="H237" i="2" s="1"/>
  <c r="I237" i="2" s="1"/>
  <c r="K237" i="2" s="1"/>
  <c r="G238" i="2"/>
  <c r="K241" i="2"/>
  <c r="G243" i="2"/>
  <c r="H243" i="2" s="1"/>
  <c r="I243" i="2" s="1"/>
  <c r="K243" i="2" s="1"/>
  <c r="G244" i="2"/>
  <c r="H244" i="2" s="1"/>
  <c r="I244" i="2" s="1"/>
  <c r="K244" i="2" s="1"/>
  <c r="G245" i="2"/>
  <c r="H245" i="2" s="1"/>
  <c r="I245" i="2" s="1"/>
  <c r="K245" i="2" s="1"/>
  <c r="G246" i="2"/>
  <c r="H246" i="2" s="1"/>
  <c r="I246" i="2" s="1"/>
  <c r="K246" i="2" s="1"/>
  <c r="G247" i="2"/>
  <c r="H247" i="2" s="1"/>
  <c r="I247" i="2" s="1"/>
  <c r="K247" i="2" s="1"/>
  <c r="G248" i="2"/>
  <c r="H248" i="2" s="1"/>
  <c r="I248" i="2" s="1"/>
  <c r="K248" i="2" s="1"/>
  <c r="G249" i="2"/>
  <c r="H249" i="2" s="1"/>
  <c r="I249" i="2" s="1"/>
  <c r="K249" i="2" s="1"/>
  <c r="G250" i="2"/>
  <c r="H250" i="2" s="1"/>
  <c r="I250" i="2" s="1"/>
  <c r="K250" i="2" s="1"/>
  <c r="G251" i="2"/>
  <c r="H251" i="2" s="1"/>
  <c r="I251" i="2" s="1"/>
  <c r="K251" i="2" s="1"/>
  <c r="G252" i="2"/>
  <c r="H252" i="2" s="1"/>
  <c r="I252" i="2" s="1"/>
  <c r="K252" i="2" s="1"/>
  <c r="G253" i="2"/>
  <c r="H253" i="2" s="1"/>
  <c r="I253" i="2" s="1"/>
  <c r="K253" i="2" s="1"/>
  <c r="G254" i="2"/>
  <c r="H254" i="2" s="1"/>
  <c r="I254" i="2" s="1"/>
  <c r="K254" i="2" s="1"/>
  <c r="G255" i="2"/>
  <c r="H255" i="2" s="1"/>
  <c r="I255" i="2" s="1"/>
  <c r="K255" i="2" s="1"/>
  <c r="G256" i="2"/>
  <c r="H256" i="2" s="1"/>
  <c r="I256" i="2" s="1"/>
  <c r="K256" i="2" s="1"/>
  <c r="G257" i="2"/>
  <c r="H257" i="2" s="1"/>
  <c r="I257" i="2" s="1"/>
  <c r="K257" i="2" s="1"/>
  <c r="G258" i="2"/>
  <c r="H258" i="2" s="1"/>
  <c r="I258" i="2" s="1"/>
  <c r="K258" i="2" s="1"/>
  <c r="G259" i="2"/>
  <c r="H259" i="2" s="1"/>
  <c r="I259" i="2" s="1"/>
  <c r="K259" i="2" s="1"/>
  <c r="G260" i="2"/>
  <c r="H260" i="2" s="1"/>
  <c r="I260" i="2" s="1"/>
  <c r="K260" i="2" s="1"/>
  <c r="G261" i="2"/>
  <c r="H261" i="2" s="1"/>
  <c r="I261" i="2" s="1"/>
  <c r="K261" i="2" s="1"/>
  <c r="G262" i="2"/>
  <c r="G263" i="2"/>
  <c r="H263" i="2" s="1"/>
  <c r="I263" i="2" s="1"/>
  <c r="K263" i="2" s="1"/>
  <c r="G264" i="2"/>
  <c r="G265" i="2"/>
  <c r="H265" i="2" s="1"/>
  <c r="I265" i="2" s="1"/>
  <c r="K265" i="2" s="1"/>
  <c r="G267" i="2"/>
  <c r="G268" i="2"/>
  <c r="H268" i="2" s="1"/>
  <c r="I268" i="2" s="1"/>
  <c r="K268" i="2" s="1"/>
  <c r="G269" i="2"/>
  <c r="G270" i="2"/>
  <c r="H270" i="2" s="1"/>
  <c r="I270" i="2" s="1"/>
  <c r="K270" i="2" s="1"/>
  <c r="G271" i="2"/>
  <c r="G272" i="2"/>
  <c r="H272" i="2" s="1"/>
  <c r="I272" i="2" s="1"/>
  <c r="K272" i="2" s="1"/>
  <c r="G273" i="2"/>
  <c r="G274" i="2"/>
  <c r="H274" i="2" s="1"/>
  <c r="I274" i="2" s="1"/>
  <c r="K274" i="2" s="1"/>
  <c r="G275" i="2"/>
  <c r="G276" i="2"/>
  <c r="H276" i="2" s="1"/>
  <c r="I276" i="2" s="1"/>
  <c r="K276" i="2" s="1"/>
  <c r="G277" i="2"/>
  <c r="G278" i="2"/>
  <c r="H278" i="2" s="1"/>
  <c r="I278" i="2" s="1"/>
  <c r="K278" i="2" s="1"/>
  <c r="G279" i="2"/>
  <c r="G280" i="2"/>
  <c r="H280" i="2" s="1"/>
  <c r="I280" i="2" s="1"/>
  <c r="K280" i="2" s="1"/>
  <c r="G281" i="2"/>
  <c r="G282" i="2"/>
  <c r="H282" i="2" s="1"/>
  <c r="I282" i="2" s="1"/>
  <c r="K282" i="2" s="1"/>
  <c r="G283" i="2"/>
  <c r="G284" i="2"/>
  <c r="H284" i="2" s="1"/>
  <c r="I284" i="2" s="1"/>
  <c r="K284" i="2" s="1"/>
  <c r="G285" i="2"/>
  <c r="G286" i="2"/>
  <c r="H286" i="2" s="1"/>
  <c r="I286" i="2" s="1"/>
  <c r="K286" i="2" s="1"/>
  <c r="G287" i="2"/>
  <c r="G288" i="2"/>
  <c r="H288" i="2" s="1"/>
  <c r="I288" i="2" s="1"/>
  <c r="K288" i="2" s="1"/>
  <c r="G289" i="2"/>
  <c r="G290" i="2"/>
  <c r="H290" i="2" s="1"/>
  <c r="I290" i="2" s="1"/>
  <c r="K290" i="2" s="1"/>
  <c r="G291" i="2"/>
  <c r="G292" i="2"/>
  <c r="H292" i="2" s="1"/>
  <c r="I292" i="2" s="1"/>
  <c r="K292" i="2" s="1"/>
  <c r="G293" i="2"/>
  <c r="G294" i="2"/>
  <c r="H294" i="2" s="1"/>
  <c r="I294" i="2" s="1"/>
  <c r="K294" i="2" s="1"/>
  <c r="G295" i="2"/>
  <c r="H236" i="2" l="1"/>
  <c r="I236" i="2" s="1"/>
  <c r="K236" i="2" s="1"/>
  <c r="H232" i="2"/>
  <c r="I232" i="2" s="1"/>
  <c r="K232" i="2" s="1"/>
  <c r="H220" i="2"/>
  <c r="I220" i="2" s="1"/>
  <c r="K220" i="2" s="1"/>
  <c r="H202" i="2"/>
  <c r="I202" i="2" s="1"/>
  <c r="K202" i="2" s="1"/>
  <c r="H181" i="2"/>
  <c r="I181" i="2" s="1"/>
  <c r="K181" i="2" s="1"/>
  <c r="H173" i="2"/>
  <c r="I173" i="2" s="1"/>
  <c r="K173" i="2" s="1"/>
  <c r="H165" i="2"/>
  <c r="I165" i="2" s="1"/>
  <c r="K165" i="2" s="1"/>
  <c r="H153" i="2"/>
  <c r="I153" i="2" s="1"/>
  <c r="K153" i="2" s="1"/>
  <c r="H137" i="2"/>
  <c r="I137" i="2" s="1"/>
  <c r="K137" i="2" s="1"/>
  <c r="H121" i="2"/>
  <c r="I121" i="2" s="1"/>
  <c r="K121" i="2" s="1"/>
  <c r="H128" i="2"/>
  <c r="I128" i="2" s="1"/>
  <c r="K128" i="2" s="1"/>
  <c r="H124" i="2"/>
  <c r="I124" i="2" s="1"/>
  <c r="K124" i="2" s="1"/>
  <c r="H120" i="2"/>
  <c r="I120" i="2" s="1"/>
  <c r="K120" i="2" s="1"/>
  <c r="H116" i="2"/>
  <c r="I116" i="2" s="1"/>
  <c r="K116" i="2" s="1"/>
  <c r="H112" i="2"/>
  <c r="I112" i="2" s="1"/>
  <c r="K112" i="2" s="1"/>
  <c r="H108" i="2"/>
  <c r="I108" i="2" s="1"/>
  <c r="K108" i="2" s="1"/>
  <c r="H104" i="2"/>
  <c r="I104" i="2" s="1"/>
  <c r="K104" i="2" s="1"/>
  <c r="H99" i="2"/>
  <c r="I99" i="2" s="1"/>
  <c r="K99" i="2" s="1"/>
  <c r="H95" i="2"/>
  <c r="I95" i="2" s="1"/>
  <c r="K95" i="2" s="1"/>
  <c r="H91" i="2"/>
  <c r="I91" i="2" s="1"/>
  <c r="K91" i="2" s="1"/>
  <c r="H87" i="2"/>
  <c r="I87" i="2" s="1"/>
  <c r="K87" i="2" s="1"/>
  <c r="H216" i="2"/>
  <c r="I216" i="2" s="1"/>
  <c r="K216" i="2" s="1"/>
  <c r="H206" i="2"/>
  <c r="I206" i="2" s="1"/>
  <c r="K206" i="2" s="1"/>
  <c r="H192" i="2"/>
  <c r="I192" i="2" s="1"/>
  <c r="K192" i="2" s="1"/>
  <c r="H188" i="2"/>
  <c r="I188" i="2" s="1"/>
  <c r="K188" i="2" s="1"/>
  <c r="H130" i="2"/>
  <c r="I130" i="2" s="1"/>
  <c r="K130" i="2" s="1"/>
  <c r="H126" i="2"/>
  <c r="I126" i="2" s="1"/>
  <c r="K126" i="2" s="1"/>
  <c r="H122" i="2"/>
  <c r="I122" i="2" s="1"/>
  <c r="K122" i="2" s="1"/>
  <c r="H118" i="2"/>
  <c r="I118" i="2" s="1"/>
  <c r="K118" i="2" s="1"/>
  <c r="H114" i="2"/>
  <c r="I114" i="2" s="1"/>
  <c r="K114" i="2" s="1"/>
  <c r="H110" i="2"/>
  <c r="I110" i="2" s="1"/>
  <c r="K110" i="2" s="1"/>
  <c r="H106" i="2"/>
  <c r="I106" i="2" s="1"/>
  <c r="K106" i="2" s="1"/>
  <c r="H102" i="2"/>
  <c r="I102" i="2" s="1"/>
  <c r="K102" i="2" s="1"/>
  <c r="H97" i="2"/>
  <c r="I97" i="2" s="1"/>
  <c r="K97" i="2" s="1"/>
  <c r="H93" i="2"/>
  <c r="I93" i="2" s="1"/>
  <c r="K93" i="2" s="1"/>
  <c r="H89" i="2"/>
  <c r="I89" i="2" s="1"/>
  <c r="K89" i="2" s="1"/>
  <c r="H85" i="2"/>
  <c r="I85" i="2" s="1"/>
  <c r="K85" i="2" s="1"/>
  <c r="H295" i="2"/>
  <c r="I295" i="2" s="1"/>
  <c r="K295" i="2" s="1"/>
  <c r="H291" i="2"/>
  <c r="I291" i="2" s="1"/>
  <c r="K291" i="2" s="1"/>
  <c r="H287" i="2"/>
  <c r="I287" i="2" s="1"/>
  <c r="K287" i="2" s="1"/>
  <c r="H283" i="2"/>
  <c r="I283" i="2" s="1"/>
  <c r="K283" i="2" s="1"/>
  <c r="H279" i="2"/>
  <c r="I279" i="2" s="1"/>
  <c r="K279" i="2" s="1"/>
  <c r="H275" i="2"/>
  <c r="I275" i="2" s="1"/>
  <c r="K275" i="2" s="1"/>
  <c r="H271" i="2"/>
  <c r="I271" i="2" s="1"/>
  <c r="K271" i="2" s="1"/>
  <c r="H267" i="2"/>
  <c r="I267" i="2" s="1"/>
  <c r="K267" i="2" s="1"/>
  <c r="H262" i="2"/>
  <c r="I262" i="2" s="1"/>
  <c r="K262" i="2" s="1"/>
  <c r="H225" i="2"/>
  <c r="I225" i="2" s="1"/>
  <c r="K225" i="2" s="1"/>
  <c r="H196" i="2"/>
  <c r="I196" i="2" s="1"/>
  <c r="K196" i="2" s="1"/>
  <c r="H177" i="2"/>
  <c r="I177" i="2" s="1"/>
  <c r="K177" i="2" s="1"/>
  <c r="H169" i="2"/>
  <c r="I169" i="2" s="1"/>
  <c r="K169" i="2" s="1"/>
  <c r="H161" i="2"/>
  <c r="I161" i="2" s="1"/>
  <c r="K161" i="2" s="1"/>
  <c r="H157" i="2"/>
  <c r="I157" i="2" s="1"/>
  <c r="K157" i="2" s="1"/>
  <c r="H149" i="2"/>
  <c r="I149" i="2" s="1"/>
  <c r="K149" i="2" s="1"/>
  <c r="H145" i="2"/>
  <c r="I145" i="2" s="1"/>
  <c r="K145" i="2" s="1"/>
  <c r="H141" i="2"/>
  <c r="I141" i="2" s="1"/>
  <c r="K141" i="2" s="1"/>
  <c r="H133" i="2"/>
  <c r="I133" i="2" s="1"/>
  <c r="K133" i="2" s="1"/>
  <c r="H129" i="2"/>
  <c r="I129" i="2" s="1"/>
  <c r="K129" i="2" s="1"/>
  <c r="H125" i="2"/>
  <c r="I125" i="2" s="1"/>
  <c r="K125" i="2" s="1"/>
  <c r="H117" i="2"/>
  <c r="I117" i="2" s="1"/>
  <c r="K117" i="2" s="1"/>
  <c r="H113" i="2"/>
  <c r="I113" i="2" s="1"/>
  <c r="K113" i="2" s="1"/>
  <c r="H109" i="2"/>
  <c r="I109" i="2" s="1"/>
  <c r="K109" i="2" s="1"/>
  <c r="H105" i="2"/>
  <c r="I105" i="2" s="1"/>
  <c r="K105" i="2" s="1"/>
  <c r="H238" i="2"/>
  <c r="I238" i="2" s="1"/>
  <c r="K238" i="2" s="1"/>
  <c r="H234" i="2"/>
  <c r="I234" i="2" s="1"/>
  <c r="K234" i="2" s="1"/>
  <c r="H229" i="2"/>
  <c r="H218" i="2"/>
  <c r="I218" i="2" s="1"/>
  <c r="K218" i="2" s="1"/>
  <c r="H214" i="2"/>
  <c r="I214" i="2" s="1"/>
  <c r="K214" i="2" s="1"/>
  <c r="H204" i="2"/>
  <c r="I204" i="2" s="1"/>
  <c r="K204" i="2" s="1"/>
  <c r="H200" i="2"/>
  <c r="I200" i="2" s="1"/>
  <c r="K200" i="2" s="1"/>
  <c r="H190" i="2"/>
  <c r="I190" i="2" s="1"/>
  <c r="K190" i="2" s="1"/>
  <c r="H186" i="2"/>
  <c r="I186" i="2" s="1"/>
  <c r="K186" i="2" s="1"/>
  <c r="H293" i="2"/>
  <c r="I293" i="2" s="1"/>
  <c r="K293" i="2" s="1"/>
  <c r="H289" i="2"/>
  <c r="I289" i="2" s="1"/>
  <c r="K289" i="2" s="1"/>
  <c r="H285" i="2"/>
  <c r="I285" i="2" s="1"/>
  <c r="K285" i="2" s="1"/>
  <c r="H281" i="2"/>
  <c r="I281" i="2" s="1"/>
  <c r="K281" i="2" s="1"/>
  <c r="H277" i="2"/>
  <c r="I277" i="2" s="1"/>
  <c r="K277" i="2" s="1"/>
  <c r="H273" i="2"/>
  <c r="I273" i="2" s="1"/>
  <c r="K273" i="2" s="1"/>
  <c r="H269" i="2"/>
  <c r="I269" i="2" s="1"/>
  <c r="K269" i="2" s="1"/>
  <c r="H264" i="2"/>
  <c r="I264" i="2" s="1"/>
  <c r="K264" i="2" s="1"/>
  <c r="H227" i="2"/>
  <c r="I227" i="2" s="1"/>
  <c r="K227" i="2" s="1"/>
  <c r="H194" i="2"/>
  <c r="I194" i="2" s="1"/>
  <c r="K194" i="2" s="1"/>
  <c r="H179" i="2"/>
  <c r="I179" i="2" s="1"/>
  <c r="K179" i="2" s="1"/>
  <c r="H175" i="2"/>
  <c r="I175" i="2" s="1"/>
  <c r="K175" i="2" s="1"/>
  <c r="H171" i="2"/>
  <c r="I171" i="2" s="1"/>
  <c r="K171" i="2" s="1"/>
  <c r="H167" i="2"/>
  <c r="I167" i="2" s="1"/>
  <c r="K167" i="2" s="1"/>
  <c r="H163" i="2"/>
  <c r="I163" i="2" s="1"/>
  <c r="K163" i="2" s="1"/>
  <c r="H159" i="2"/>
  <c r="I159" i="2" s="1"/>
  <c r="K159" i="2" s="1"/>
  <c r="H155" i="2"/>
  <c r="I155" i="2" s="1"/>
  <c r="K155" i="2" s="1"/>
  <c r="H151" i="2"/>
  <c r="I151" i="2" s="1"/>
  <c r="K151" i="2" s="1"/>
  <c r="H147" i="2"/>
  <c r="I147" i="2" s="1"/>
  <c r="K147" i="2" s="1"/>
  <c r="H143" i="2"/>
  <c r="I143" i="2" s="1"/>
  <c r="K143" i="2" s="1"/>
  <c r="H139" i="2"/>
  <c r="I139" i="2" s="1"/>
  <c r="K139" i="2" s="1"/>
  <c r="H135" i="2"/>
  <c r="I135" i="2" s="1"/>
  <c r="K135" i="2" s="1"/>
  <c r="H131" i="2"/>
  <c r="I131" i="2" s="1"/>
  <c r="K131" i="2" s="1"/>
  <c r="H127" i="2"/>
  <c r="I127" i="2" s="1"/>
  <c r="K127" i="2" s="1"/>
  <c r="H123" i="2"/>
  <c r="I123" i="2"/>
  <c r="K123" i="2" s="1"/>
  <c r="H119" i="2"/>
  <c r="I119" i="2" s="1"/>
  <c r="K119" i="2" s="1"/>
  <c r="H115" i="2"/>
  <c r="I115" i="2" s="1"/>
  <c r="K115" i="2" s="1"/>
  <c r="H111" i="2"/>
  <c r="I111" i="2" s="1"/>
  <c r="K111" i="2" s="1"/>
  <c r="H107" i="2"/>
  <c r="I107" i="2" s="1"/>
  <c r="K107" i="2" s="1"/>
  <c r="H103" i="2"/>
  <c r="I103" i="2" s="1"/>
  <c r="K103" i="2" s="1"/>
  <c r="K229" i="2" l="1"/>
</calcChain>
</file>

<file path=xl/sharedStrings.xml><?xml version="1.0" encoding="utf-8"?>
<sst xmlns="http://schemas.openxmlformats.org/spreadsheetml/2006/main" count="911" uniqueCount="665">
  <si>
    <t>№ п/п</t>
  </si>
  <si>
    <t>Наименование работ</t>
  </si>
  <si>
    <t>НДС (20%), руб.</t>
  </si>
  <si>
    <t>Стоимость с НДС (20%), руб.</t>
  </si>
  <si>
    <t>1. Ветеринарно-санитарная экспертиза, ветсаноценка и подтверждение соответствия подконтрольных грузов в отношении ветеринарной безопасности при поступлении</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</si>
  <si>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пищевых продуктов, продовольственного сырья животного происхождения</t>
  </si>
  <si>
    <t>До одной тонны включительно</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</si>
  <si>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яиц, заготовляемых на птицефабриках: до 10 коробок</t>
  </si>
  <si>
    <t>Одна партия</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</si>
  <si>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яиц, заготовляемых на птицефабриках: от 11 до 50 коробок</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</si>
  <si>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яиц, заготовляемых на птицефабриках: от 51 до 100 коробок</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</si>
  <si>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яиц, заготовляемых на птицефабриках: от 101 до 1000 коробок</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</si>
  <si>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яиц, заготовляемых на птицефабриках: свыше 1000 коробок</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</si>
  <si>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пушно-мехового сырья</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</si>
  <si>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кожевенного, перопухового и др. технического сырья животного происхождения (в т.ч. панты и рога оленей)</t>
  </si>
  <si>
    <t>Одна тонна</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</si>
  <si>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кормов для непродуктивных животных</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</si>
  <si>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кормов для продуктивных животных (зерно, комбикорм), выработанных сельскохозяйственными организациями, комбикормовыми заводами</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</si>
  <si>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побочных продуктов мукомольно-крупяного производства (отруби пшеничные, ржаные, мучки мукомольные, крупяные, кормовые зерновые отходы, дерть зерновых культур, барда),  шрота, сена, соломы и фуража</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</si>
  <si>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сырого молока, выработанного сельскохозяйственными организациями</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</si>
  <si>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сырого молока, выработанного сельскохозяйственными организациями (для партии более 10 тонн)</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</si>
  <si>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палеонтологического материала, охотничьих трофеев и изделий токсидермии</t>
  </si>
  <si>
    <t>Одно изделие</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</si>
  <si>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биологического материала для научных целей</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</si>
  <si>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кормовых добавок, продуктов микробиологического синтеза кормового назначения, лакомств для непродуктивных животных</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</si>
  <si>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кормовых добавок, продуктов микробиологического синтеза кормового назначения  для сельскохозяйственных животных (птицы)</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</si>
  <si>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семени животных, рыб</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</si>
  <si>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отходы мясного и рыбного производства, используемые в корм животным</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</si>
  <si>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ветеринарные препараты (вакцины, сыворотки, диагностикумы), средства дезинфицирующие и аналогичные им.</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</si>
  <si>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инкубационного яйца</t>
  </si>
  <si>
    <t>Одна партия от одного вида птицы</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</si>
  <si>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муки рыбной, костной, мясокостной, кости от обвалки мясосырья, скорлупы яичной</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</si>
  <si>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навоза конского, КРС, свиней, пушных зверей, помета птиц</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</si>
  <si>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предприятия Московской области (примечание, пп. 10, 11, 12): органических удобрений, компоста</t>
  </si>
  <si>
    <t>Ветсаносмотр биоотходов, конфискатов, продукции, непригодной для пищевых целей при поступлении к месту обеззараживания (утилизации или уничтожения) (примечание, пп. 10, 11, 12) до 500 кг</t>
  </si>
  <si>
    <t>Ветсаносмотр биоотходов, конфискатов, продукции, непригодной для пищевых целей при поступлении к месту обеззараживания (утилизации или уничтожения) (примечание, пп. 10, 11, 12) от 501 кг до 1 тонны</t>
  </si>
  <si>
    <t>Ветсаносмотр биоотходов, конфискатов, продукции, непригодной для пищевых целей при поступлении к месту обеззараживания (утилизации или уничтожения) (примечание, пп. 10, 11, 12) свыше 1 тонны</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</si>
  <si>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сельскохозяйственные предприятия Московской области (примечание, пп. 10, 11, 12): кормов для продуктивных животных (зерно, комбикорм), выработанных сельскохозяйственными организациями, комбикормовыми заводами до 1 000 тонн включительно</t>
  </si>
  <si>
    <t>1 тонна</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</si>
  <si>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сельскохозяйственные предприятия Московской области (примечание, пп. 10, 11, 12): кормов для продуктивных животных (зерно, комбикорм), выработанных сельскохозяйственными организациями, комбикормовыми заводами от 1 000 до 3 000 тонн включительно</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</si>
  <si>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сельскохозяйственные предприятия Московской области (примечание, п.п. 10, 11, 12): кормов для продуктивных животных (зерно, комбикорм), выработанных сельскохозяйственными организациями, комбикормовыми заводами от 3 000 до 5 000 тонн включительно</t>
  </si>
  <si>
    <t>Ветсанэкспертиза, ветсаноценка и подтверждение соответствия грузов в отношении ветеринарной безопасности при поступлении на хранение, переработку, реализацию на сельскохозяйственные предприятия Московской области (примечание, пп. 10, 11, 12): кормов для продуктивных животных (зерно, комбикорм), выработанных сельскохозяйственными организациями, комбикормовыми заводами свыше 5 000 тонн</t>
  </si>
  <si>
    <t>2. Подтверждение соответствия подконтрольных грузов в отношении ветеринарной безопасности для транспортировки</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</si>
  <si>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пищевых продуктов, продовольственного сырья животного происхождения до 50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</si>
  <si>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пищевых продуктов, продовольственного сырья животного происхождения от 51 до 100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</si>
  <si>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пищевых продуктов, продовольственного сырья животного происхождения от 101 до 500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</si>
  <si>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пищевых продуктов, продовольственного сырья животного происхождения от 501 до 1000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</si>
  <si>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яиц, заготовляемых на птицефабриках: до 10 коробок</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</si>
  <si>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яиц, заготовляемых на птицефабриках: от 11 до 50 коробок</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</si>
  <si>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яиц, заготовляемых на птицефабриках: от 51 до 100 коробок</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</si>
  <si>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яиц, заготовляемых на птицефабриках: от 101 до 1000 коробок</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</si>
  <si>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яиц, заготовляемых на птицефабриках: свыше 1000 коробок</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</si>
  <si>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пушно-мехового сырья</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</si>
  <si>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кожевенного, перопухового и другого технического сырья животного происхождения (в т.ч. панты и рога оленей) до 50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</si>
  <si>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кожевенного, перопухового и другого технического сырья животного происхождения (в т.ч. панты и рога оленей) от 51 до 100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</si>
  <si>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кожевенного, перопухового и другого технического сырья животного происхождения (в т.ч. панты и рога оленей) от 101 до 500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</si>
  <si>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кожевенного, перопухового и другого технического сырья животного происхождения (в т.ч. панты и рога оленей) от 501 до 1000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</si>
  <si>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кормов для непродуктивных животных до 50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</si>
  <si>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кормов для непродуктивных животных от 51 до 100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</si>
  <si>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кормов для непродуктивных животных от 101 до 500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</si>
  <si>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кормов для непродуктивных животных от 501 до 1000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</si>
  <si>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кормов для продуктивных животных (зерно, комбикорм), выработанных сельскохозяйственными организациями, комбикормовыми заводами</t>
  </si>
  <si>
    <t>До 1000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</si>
  <si>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побочных продуктов мукомольно-крупяного производства (отруби пшеничные, ржаные, мучки мукомольные, крупяные, кормовые зерновые отходы, дерть зерновых культур, барда), шрота, сена, соломы и фуража</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</si>
  <si>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продуктов переработки молока (сливок, сырых и пастеризованных, молочной сыворотки и обрата)</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</si>
  <si>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палеонтологического материала, охотничьих трофеев и изделий токсидермии</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</si>
  <si>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биологического материала для научных целей</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</si>
  <si>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кормовых добавок, продуктов микробиологического синтеза кормового назначения, лакомств для непродуктивных животных</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</si>
  <si>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кормовых добавок, продуктов микробиологического синтеза кормового назначения для сельскохозяйственных животных (птицы)</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</si>
  <si>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семени животных, рыб</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</si>
  <si>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отходы мясного и рыбного производства, используемые в корм животным</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</si>
  <si>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ветеринарные препараты (вакцины, сыворотки, диагностикумы) средства дезинфицирующие и аналогичные им.</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</si>
  <si>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инкубационного яйца</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</si>
  <si>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муки рыбной, костной, мясокостной, кости от обвалки мясосырья, скорлупы яичной</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</si>
  <si>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навоза конского, КРС, свиней, пушных зверей, помета птиц до 50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</si>
  <si>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навоза конского, КРС, свиней, пушных зверей, помета птиц от 51 до 100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</si>
  <si>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навоза конского, КРС, свиней, пушных зверей, помета птиц от 101 до 500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</si>
  <si>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навоза конского, КРС, свиней, помета птиц от 501 до 1000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</si>
  <si>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органических удобрений, компостов до 50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</si>
  <si>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органических удобрений, компостов от 51 до 100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</si>
  <si>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органических удобрений, компостов от 101 до 500 кг</t>
  </si>
  <si>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органических удобрений, компостов от 501 до 1000 кг</t>
  </si>
  <si>
    <t>Ветеринарно-санитарный досмотр средств транспортировки груза при транзитных операциях</t>
  </si>
  <si>
    <t>Одно транспортное средство</t>
  </si>
  <si>
    <t>Ветсаносмотр биоотходов, конфискатов, продукции, непригодной для пищевых целей, подготавливаемых для транспортировки к месту обеззараживания (утилизации или уничтожения) (примечание, пп. 10, 11, 12)</t>
  </si>
  <si>
    <t>Предварительная оценка возможности хозяйствующих субъектов по организации производства, хранения, реализации подконтрольной продукции и содержания всех видов животных, рыб, птиц, пчёл и  т.д.</t>
  </si>
  <si>
    <t>Человеко-час</t>
  </si>
  <si>
    <t>3. Ветеринарно-санитарная экспертиза на мясокомбинатах, убойных пунктах, убойных площадках</t>
  </si>
  <si>
    <t>Предубойный осмотр животных на мясокомбинатах, убойных пунктах, убойных площадках: лошади</t>
  </si>
  <si>
    <t>Одна голова</t>
  </si>
  <si>
    <t>Предубойный осмотр животных на мясокомбинатах, убойных пунктах, убойных площадках: крупного рогатого скота</t>
  </si>
  <si>
    <t>Предубойный осмотр животных на мясокомбинатах, убойных пунктах, убойных площадках: свиньи</t>
  </si>
  <si>
    <t>Предубойный осмотр животных на мясокомбинатах, убойных пунктах, убойных площадках: мелкого рогатого скота</t>
  </si>
  <si>
    <t>Предубойный осмотр животных на мясокомбинатах, убойных пунктах, убойных площадках: кролика</t>
  </si>
  <si>
    <t>До десяти голов включительно</t>
  </si>
  <si>
    <t>Предубойный осмотр животных на мясокомбинатах, убойных пунктах, убойных площадках: птицы (куры)</t>
  </si>
  <si>
    <t>До ста голов включительно</t>
  </si>
  <si>
    <t>Предубойный осмотр животных на мясокомбинатах, убойных пунктах, убойных площадках: птицы (перепела)</t>
  </si>
  <si>
    <t>Предубойный осмотр животных на мясокомбинатах, убойных пунктах, убойных площадках: индейки, гуся, утки, страуса</t>
  </si>
  <si>
    <t>Проведение ветеринарно-санитарной экспертизы туш и внутренних органов животных (птицы) на мясокомбинатах, убойных пунктах, убойных площадках: лошади</t>
  </si>
  <si>
    <t>Одна туша</t>
  </si>
  <si>
    <t>Проведение ветеринарно-санитарной экспертизы туш и внутренних органов животных (птицы) на мясокомбинатах, убойных пунктах, убойных площадках: свиньи</t>
  </si>
  <si>
    <t>Проведение ветеринарно-санитарной экспертизы туш и внутренних органов животных (птицы) на мясокомбинатах, убойных пунктах, убойных площадках: крупного рогатого скота</t>
  </si>
  <si>
    <t>Проведение ветеринарно-санитарной экспертизы туш и внутренних органов животных (птицы) на мясокомбинатах, убойных пунктах, убойных площадках: мелкого рогатого скота</t>
  </si>
  <si>
    <t>Проведение ветеринарно-санитарной экспертизы туш и внутренних органов животных (птицы) на мясокомбинатах, убойных пунктах, убойных площадках: кролика</t>
  </si>
  <si>
    <t>До десяти тушек включительно</t>
  </si>
  <si>
    <t>Проведение ветеринарно-санитарной экспертизы туш и внутренних органов животных (птицы) на мясокомбинатах, убойных пунктах, убойных площадках: птицы (куры)</t>
  </si>
  <si>
    <t>До ста тушек включительно</t>
  </si>
  <si>
    <t>Проведение ветеринарно-санитарной экспертизы туш и внутренних органов животных (птицы) на мясокомбинатах, убойных пунктах, убойных площадках: птицы (перепела)</t>
  </si>
  <si>
    <t>Проведение ветеринарно-санитарной экспертизы туш и внутренних органов животных (птицы) на мясокомбинатах, убойных пунктах, убойных площадках: индейки, гуся, утки, страуса</t>
  </si>
  <si>
    <t>Одна тушка</t>
  </si>
  <si>
    <t>4. Ветеринарно-санитарная экспертиза пищевых продуктов, реализуемых на рынках, ярмарках и в других местах торговли</t>
  </si>
  <si>
    <t>Ветеринарно-санитарная экспертиза мяса крупного рогатого скота</t>
  </si>
  <si>
    <t>Ветеринарно-санитарная экспертиза мяса мелкого рогатого скота</t>
  </si>
  <si>
    <t>Ветеринарно-санитарная экспертиза свинины</t>
  </si>
  <si>
    <t>Ветеринарно-санитарная экспертиза мяса молочных поросят (примечание, п. 19)</t>
  </si>
  <si>
    <t>Ветеринарно-санитарная экспертиза конины</t>
  </si>
  <si>
    <t>Ветеринарно-санитарная экспертиза мяса нутрии (примечание, п. 19)</t>
  </si>
  <si>
    <t>Ветеринарно-санитарная экспертиза мяса кролика</t>
  </si>
  <si>
    <t>Ветеринарно-санитарная экспертиза мяса диких животных</t>
  </si>
  <si>
    <t>Ветеринарно-санитарная экспертиза мяса птицы (куры)</t>
  </si>
  <si>
    <t>Ветеринарно-санитарная экспертиза мяса птицы (других видов птицы, в т.ч. пернатой дичи)</t>
  </si>
  <si>
    <t>Ветеринарно-санитарная экспертиза сала шпика (примечание, п. 19)</t>
  </si>
  <si>
    <t>Один кусок</t>
  </si>
  <si>
    <t>Ветеринарно-санитарная экспертиза яиц непромышленной выработки до 50 штук</t>
  </si>
  <si>
    <t>Ветеринарно-санитарная экспертиза яиц непромышленной выработки от 51 до 100 штук</t>
  </si>
  <si>
    <t>Ветеринарно-санитарная экспертиза яиц непромышленной выработки от 101 до 360 штук</t>
  </si>
  <si>
    <t>Ветеринарно-санитарная экспертиза яиц непромышленной выработки свыше 360 штук</t>
  </si>
  <si>
    <t>Ветеринарно-санитарная экспертиза живой и охлажденной рыбы промышленной и непромышленной выработки до 50 кг</t>
  </si>
  <si>
    <t>Ветеринарно-санитарная экспертиза живой и охлажденной рыбы промышленной и непромышленной выработки от 51 до 100 кг</t>
  </si>
  <si>
    <t>Ветеринарно-санитарная экспертиза живой и охлажденной рыбы промышленной и непромышленной выработки от 101 кг до 500 кг</t>
  </si>
  <si>
    <t>Ветеринарно-санитарная экспертиза живой и охлажденной рыбы промышленной и непромышленной выработки от 501 кг до 1 тонны</t>
  </si>
  <si>
    <t>Ветеринарно-санитарная экспертиза живой и охлажденной рыбы промышленной и непромышленной выработки свыше 1 тонны</t>
  </si>
  <si>
    <t>Ветеринарно-санитарная экспертиза раков свежих</t>
  </si>
  <si>
    <t>Ветеринарно-санитарная экспертиза молока непромышленной выработки</t>
  </si>
  <si>
    <t>Одна проба с каждой емкости</t>
  </si>
  <si>
    <t>Ветеринарно-санитарная экспертиза молочнокислых продуктов непромышленной выработки (творога, сметаны, ряженки, варенца, масла сливочного)</t>
  </si>
  <si>
    <t>Ветеринарно-санитарная экспертиза меда пчелиного, в т.ч. сотового и продукции пчеловодства (примечание, п. 15)</t>
  </si>
  <si>
    <t>Ветеринарно-санитарная экспертиза овощей до 50 кг</t>
  </si>
  <si>
    <t>Ветеринарно-санитарная экспертиза овощей от 51 до 100 кг</t>
  </si>
  <si>
    <t>Ветеринарно-санитарная экспертиза овощей от 101 до 500 кг</t>
  </si>
  <si>
    <t>Ветеринарно-санитарная экспертиза овощей от 501 до 1000 кг</t>
  </si>
  <si>
    <t>Ветеринарно-санитарная экспертиза овощей от 1001 до 5000 кг</t>
  </si>
  <si>
    <t>Ветеринарно-санитарная экспертиза овощей от 5001 до 10000 кг</t>
  </si>
  <si>
    <t>Ветеринарно-санитарная экспертиза овощей от 10001 до 20000 кг</t>
  </si>
  <si>
    <t>Ветеринарно-санитарная экспертиза овощей от 20001 до 40000 кг</t>
  </si>
  <si>
    <t>Ветеринарно-санитарная экспертиза овощей от 40001 до 70000 кг</t>
  </si>
  <si>
    <t>Ветеринарно-санитарная экспертиза овощей от 70001 до 150000 кг</t>
  </si>
  <si>
    <t>Ветеринарно-санитарная экспертиза овощей свыше 150000 кг</t>
  </si>
  <si>
    <t>Ветеринарно-санитарная экспертиза корнеплодов до 50 кг</t>
  </si>
  <si>
    <t>Ветеринарно-санитарная экспертиза корнеплодов от 51 до 100 кг</t>
  </si>
  <si>
    <t>Ветеринарно-санитарная экспертиза корнеплодов от 101 до 500 кг</t>
  </si>
  <si>
    <t>Ветеринарно-санитарная экспертиза корнеплодов от 501 до 1000 кг</t>
  </si>
  <si>
    <t>Ветеринарно-санитарная экспертиза корнеплодов от 1001 до 5000 кг</t>
  </si>
  <si>
    <t>Ветеринарно-санитарная экспертиза корнеплодов от 5001 до 10000 кг</t>
  </si>
  <si>
    <t>Ветеринарно-санитарная экспертиза корнеплодов от 10001 до 20000 кг</t>
  </si>
  <si>
    <t>Ветеринарно-санитарная экспертиза корнеплодов от 20001 до 40000 кг</t>
  </si>
  <si>
    <t>Ветеринарно-санитарная экспертиза корнеплодов от 40001 до 70000 кг</t>
  </si>
  <si>
    <t>Ветеринарно-санитарная экспертиза корнеплодов от 70001 до 150000 кг</t>
  </si>
  <si>
    <t>Ветеринарно-санитарная экспертиза корнеплодов свыше 150000 кг</t>
  </si>
  <si>
    <t>Ветеринарно-санитарная экспертиза фруктов до 50 кг</t>
  </si>
  <si>
    <t>Ветеринарно-санитарная экспертиза фруктов от 51 до 100 кг</t>
  </si>
  <si>
    <t>Ветеринарно-санитарная экспертиза фруктов от 101 до 500 кг</t>
  </si>
  <si>
    <t>Ветеринарно-санитарная экспертиза фруктов от 501 до 1000 кг</t>
  </si>
  <si>
    <t>Ветеринарно-санитарная экспертиза фруктов от 1001 до 5000 кг</t>
  </si>
  <si>
    <t>Ветеринарно-санитарная экспертиза фруктов от 5001 до 10000 кг</t>
  </si>
  <si>
    <t>Ветеринарно-санитарная экспертиза фруктов от 10001 до 20000 кг</t>
  </si>
  <si>
    <t>Ветеринарно-санитарная экспертиза фруктов от 20001 до 40000 кг</t>
  </si>
  <si>
    <t>Ветеринарно-санитарная экспертиза фруктов от 40001 до 70000 кг</t>
  </si>
  <si>
    <t>Ветеринарно-санитарная экспертиза фруктов от 70001 до 150000 кг</t>
  </si>
  <si>
    <t>Ветеринарно-санитарная экспертиза фруктов свыше 150000 кг</t>
  </si>
  <si>
    <t>Ветеринарно-санитарная экспертиза ягод до 25 кг</t>
  </si>
  <si>
    <t>Ветеринарно-санитарная экспертиза ягод от 26 до 50 кг</t>
  </si>
  <si>
    <t>Ветеринарно-санитарная экспертиза ягод от 51 до 100 кг</t>
  </si>
  <si>
    <t>Ветеринарно-санитарная экспертиза ягод от 101до 500 кг</t>
  </si>
  <si>
    <t>Ветеринарно-санитарная экспертиза ягод свыше 500 кг</t>
  </si>
  <si>
    <t>Ветеринарно-санитарная экспертиза бахчевых (арбузы, дыни, тыквы, кабачки) до 50 кг</t>
  </si>
  <si>
    <t>Ветеринарно-санитарная экспертиза бахчевых (арбузы, дыни, тыквы, кабачки) от 51 до 100 кг</t>
  </si>
  <si>
    <t>Ветеринарно-санитарная экспертиза бахчевых (арбузы, дыни, тыквы, кабачки) от 101 до 500 кг</t>
  </si>
  <si>
    <t>Ветеринарно-санитарная экспертиза бахчевых (арбузы, дыни, тыквы, кабачки) от 501 до 1000 кг</t>
  </si>
  <si>
    <t>Ветеринарно-санитарная экспертиза бахчевых (арбузы, дыни, тыквы, кабачки) от 1001 до 5000 кг</t>
  </si>
  <si>
    <t>Ветеринарно-санитарная экспертиза бахчевых (арбузы, дыни, тыквы, кабачки) от 5001 до 10000 кг</t>
  </si>
  <si>
    <t>Ветеринарно-санитарная экспертиза бахчевых (арбузы, дыни, тыквы, кабачки) от 10001 до 20000 кг</t>
  </si>
  <si>
    <t>Ветеринарно-санитарная экспертиза бахчевых (арбузы, дыни, тыквы, кабачки) от 20001 до 40000 кг</t>
  </si>
  <si>
    <t>Ветеринарно-санитарная экспертиза бахчевых (арбузы, дыни, тыквы, кабачки) от 40001 до 70000 кг</t>
  </si>
  <si>
    <t>Ветеринарно-санитарная экспертиза бахчевых (арбузы, дыни, тыквы, кабачки) от 70001 до 150000 кг</t>
  </si>
  <si>
    <t>Ветеринарно-санитарная экспертиза бахчевых (арбузы, дыни, тыквы, кабачки) свыше 150000 кг</t>
  </si>
  <si>
    <t>Ветеринарно-санитарная экспертиза зелени листовой</t>
  </si>
  <si>
    <t>Одна партия одного наименования</t>
  </si>
  <si>
    <t>Ветеринарно-санитарная экспертиза сухофруктов</t>
  </si>
  <si>
    <t>Ветеринарно-санитарная экспертиза грибов сушеных и свежих</t>
  </si>
  <si>
    <t>Ветеринарно-санитарная экспертиза овощей соленых, квашенных, маринованных</t>
  </si>
  <si>
    <t>Ветеринарно-санитарная экспертиза салатов "по-корейски"</t>
  </si>
  <si>
    <t>Ветеринарно-санитарная экспертиза масла растительного</t>
  </si>
  <si>
    <t>Ветеринарно-санитарная экспертиза семечек, бобовых, шиповника, орехов и др.</t>
  </si>
  <si>
    <t>Одна партия (одного наименования)</t>
  </si>
  <si>
    <t>Ветеринарно-санитарная экспертиза круп, муки, специй непромышленной выработки</t>
  </si>
  <si>
    <t>5. Лабораторные исследования мяса и продуктов убоя сельскохозяйственных животных, в т.ч. животных жиров в ГЛВСЭ рынка</t>
  </si>
  <si>
    <t>5.1. Лабораторные исследования мяса и мясопродуктов</t>
  </si>
  <si>
    <t>Микроскопия мазков</t>
  </si>
  <si>
    <t>Одно исследование</t>
  </si>
  <si>
    <t xml:space="preserve">Проба варки </t>
  </si>
  <si>
    <t>Определение рН</t>
  </si>
  <si>
    <t>Постановка реакции на пероксидазу</t>
  </si>
  <si>
    <t>Постановка реакции с сернокислой медью</t>
  </si>
  <si>
    <t>Постановка формольной реакции</t>
  </si>
  <si>
    <t>Определение перекисного числа</t>
  </si>
  <si>
    <t>Определение кислотного числа</t>
  </si>
  <si>
    <t>5.2. Лабораторные исследования яиц</t>
  </si>
  <si>
    <t>Овоскопия до 50 штук</t>
  </si>
  <si>
    <t>Овоскопия от 51 до 100 штук</t>
  </si>
  <si>
    <t>Овоскопия от 101 до 360 штук</t>
  </si>
  <si>
    <t>Овоскопия свыше 360 штук</t>
  </si>
  <si>
    <t>5.3. Лабораторные исследования молока и молочных продуктов</t>
  </si>
  <si>
    <t>Определение механической загрязненности молока и молочных продуктов</t>
  </si>
  <si>
    <t>Определение кислотности молока и молочных продуктов</t>
  </si>
  <si>
    <t>Исследование молока непромышленной выработки на "анализаторе качества молока" по показателям: жир, плотность, СОМО, температура замерзания, белок, фальсификация-добавление воды</t>
  </si>
  <si>
    <t>Определение фальсификации молока (примеси соды)</t>
  </si>
  <si>
    <t>Определение фальсификации молока, сметаны, сливок (примеси крахмала)</t>
  </si>
  <si>
    <t>Определение фальсификации сметаны, сливок (примеси творога)</t>
  </si>
  <si>
    <t xml:space="preserve">Определение фальсификации сливочного масла (примеси растительного масла, сыра или творога) </t>
  </si>
  <si>
    <t>Исследование молока кольцевой пробой на бруцеллез</t>
  </si>
  <si>
    <t>5.4. Лабораторные исследования рыбы и рыбных продуктов</t>
  </si>
  <si>
    <t>Микроскопия (исключение наличия цист)</t>
  </si>
  <si>
    <t>Микроскопия мазков (изготовление 2-х мазков отпечатков)</t>
  </si>
  <si>
    <t>Постановка реакции на редуктазу</t>
  </si>
  <si>
    <t>Определение сероводорода (качественная реакция)</t>
  </si>
  <si>
    <t>Определение паразитарной чистоты</t>
  </si>
  <si>
    <t>5.5. Лабораторные исследования меда</t>
  </si>
  <si>
    <t>Определение механической загрязненности</t>
  </si>
  <si>
    <t>Определение кислотности</t>
  </si>
  <si>
    <t>Определение падевого меда</t>
  </si>
  <si>
    <t>Определение свекловичной и крахмальной патоки, крахмала и других фальсификатов меда</t>
  </si>
  <si>
    <t>Пыльцевой анализ меда (микроскопия)</t>
  </si>
  <si>
    <t>5.6. Лабораторные исследования растительной продукции</t>
  </si>
  <si>
    <t>Определение кислотного числа в растительном масле</t>
  </si>
  <si>
    <t>Определение фальсификации растительного масла</t>
  </si>
  <si>
    <t>Определение содержания нитратов в растительной продукции (овощи, фрукты) (примечание, п. 16)</t>
  </si>
  <si>
    <t>Определение кислотности в солено-квашеной продукции</t>
  </si>
  <si>
    <t>Определение концентрации соли поваренной в солено-квашеной продукции</t>
  </si>
  <si>
    <t>Определение содержания влаги в сушеных фруктах, ягодах, корнеклубнеплодах, овощах, грибах, муке, зерне, крахмале, горохе, фасоли</t>
  </si>
  <si>
    <t>Одно исследование одного наименования</t>
  </si>
  <si>
    <t>Определение вредителей хлебных запасов и амбарных вредителей в муке, зерне, крупе</t>
  </si>
  <si>
    <t>Определение металлических и посторонних примесей в муке, зерне, крахмале, горохе, фасоли, крупе</t>
  </si>
  <si>
    <t>Определение примесей спорыньи, головни в муке, зерне</t>
  </si>
  <si>
    <t>5.7. Ветеринарно-санитарная экспертиза продукции промышленной выработки</t>
  </si>
  <si>
    <t>Ветеринарно-санитарная экспертиза продовольственного сырья и пищевых продуктов животного происхождения промышленной выработки (мяса, мясопродуктов, рыбы свежемороженой и рыбопродуктов, молочной продукции и продукции пчеловодства) до 500 кг</t>
  </si>
  <si>
    <t>Ветеринарно-санитарная экспертиза продовольственного сырья и пищевых продуктов животного происхождения промышленной выработки (мяса, мясопродуктов, рыбы свежемороженой и рыбопродуктов, молочной продукции и продукции пчеловодства) от 501 кг до 1 тонны включительно</t>
  </si>
  <si>
    <t>Ветеринарно-санитарная экспертиза продовольственного сырья и пищевых продуктов животного происхождения промышленной выработки (мяса, мясопродуктов, рыбы свежемороженой и рыбопродуктов, молочной продукции и продукции пчеловодства), свыше 1 тонны</t>
  </si>
  <si>
    <t>Ветеринарно-санитарная экспертиза яиц, заготовляемых на птицефабриках до 10 коробок</t>
  </si>
  <si>
    <t>Ветеринарно-санитарная экспертиза яиц, заготовляемых на птицефабриках от 11 до 50 коробок</t>
  </si>
  <si>
    <t>Ветеринарно-санитарная экспертиза яиц, заготовляемых на птицефабриках от 51 до 100 коробок</t>
  </si>
  <si>
    <t>Ветеринарно-санитарная экспертиза яиц, заготовляемых на птицефабриках от 101 до 1000 коробок</t>
  </si>
  <si>
    <t>Ветеринарно-санитарная экспертиза яиц, заготовляемых на птицефабриках свыше 1000 коробок</t>
  </si>
  <si>
    <t>Ветеринарно-санитарная экспертиза кормов для животных до 50 кг</t>
  </si>
  <si>
    <t>Ветеринарно-санитарная экспертиза кормов для животных от 51 до 100 кг</t>
  </si>
  <si>
    <t>Ветеринарно-санитарная экспертиза кормов для животных от 101 до 500 кг</t>
  </si>
  <si>
    <t>Ветеринарно-санитарная экспертиза кормов для животных от 501 до 1000 кг</t>
  </si>
  <si>
    <t>Дозиметрическое измерение</t>
  </si>
  <si>
    <t>Спектрометрическое исследование с помощью лабораторного оборудования типа РСУ-01 «Сигнал-М» или СКС-99 «Спутник»</t>
  </si>
  <si>
    <t>Проведение ветеринарного осмотра подконтрольных грузов для перемещения за пределы территории рынка</t>
  </si>
  <si>
    <t>Отбор проб продукции на объектах торговой сети (примечание, пп. 9, 18)</t>
  </si>
  <si>
    <t>Одно направление</t>
  </si>
  <si>
    <t>Взятие смывов для подтверждения качества дезинфекции объектов (мест) реализации продукции конечному потребителю (примечание, пп. 9, 18)</t>
  </si>
  <si>
    <t>Ветеринарно-санитарный осмотр торгового места на право хранения и реализации продукции животного и растительного происхождения промышленного и непромышленного  производства</t>
  </si>
  <si>
    <t>Одно место (ежедневно)</t>
  </si>
  <si>
    <t>Определение видовой принадлежности мяса</t>
  </si>
  <si>
    <t>Один образец</t>
  </si>
  <si>
    <t>Люминесцентный анализ пищевых продуктов с использованием люминоскопа "Филин"</t>
  </si>
  <si>
    <t>Осмотр транспортного средства, грузоподъемностью 0,5-2 тонны</t>
  </si>
  <si>
    <t>Одна единица</t>
  </si>
  <si>
    <t>Осмотр транспортного средства грузоподъемностью от 2 до 16 тонн</t>
  </si>
  <si>
    <t>Осмотр транспортного средства грузоподъемностью 16  тонн и выше</t>
  </si>
  <si>
    <t>6. Прочие услуги</t>
  </si>
  <si>
    <t>Выезд ветеринарного специалиста на место проведения ветеринарно-санитарных мероприятий в пределах 1 км (примечание, пп. 4, 5)</t>
  </si>
  <si>
    <t>Один выезд в пределах часа</t>
  </si>
  <si>
    <t>Выезд ветеринарного специалиста на место проведения ветеринарно-санитарных мероприятий (примечание, пп. 4, 5)</t>
  </si>
  <si>
    <t>Эксплуатация автотранспорта для выезда ветеринарного специалиста</t>
  </si>
  <si>
    <t>За 1 км</t>
  </si>
  <si>
    <t>Организация ветеринарно-санитарного поста (подразделения) государственной ветеринарной службы на объекте (примечание, п. 20)</t>
  </si>
  <si>
    <t>Один человеко-час</t>
  </si>
  <si>
    <t>Консультация по оценке деятельности хозяйствующего субъекта на соответствие ветеринарно-санитарным требованиям РФ при ввозе, хранении, переработке, реализации подконтрольных грузов и иные мероприятия, предусмотренные нормативными документами в области ветеринарии(примечание, п. 21)</t>
  </si>
  <si>
    <t>Одна услуга</t>
  </si>
  <si>
    <t>Ветеринарно-санитарное обследование объектов (организаций) (примечание, п.п. 6, 22)</t>
  </si>
  <si>
    <t>Ветсанэкспертиза, ветсаноценка и подтверждение соответствия в отношении ветеринарной безопасности продукции, выработанной предприятием (предпринимателем) в день (смену) (примечание, п. 8)</t>
  </si>
  <si>
    <t>Ветсанэкспертиза, ветсаноценка и подтверждение соответствия в отношении ветеринарной безопасности, не переработанной продукции, не промышленной выработки, выработанной предприятием мелкорозничной торговли (предпринимателем) в день (смену) (примечание, п. 8)</t>
  </si>
  <si>
    <t>Взятие смывов для подтверждения качества дезинфекции объектов хранения и оборота продукции и сырья животного и растительного происхождения (примечание, пп. 9, 18)</t>
  </si>
  <si>
    <t>Одна проба (10 смывов)</t>
  </si>
  <si>
    <t xml:space="preserve">Отбор проб для лабораторных исследований (примечание, пп. 9, 18) с обеспечением условий сохранности проб при доставке в лабораторию </t>
  </si>
  <si>
    <t>Одна проба</t>
  </si>
  <si>
    <t>Обеззараживание замораживанием мяса свиней, пораженного финнозом</t>
  </si>
  <si>
    <t>За один килограмм</t>
  </si>
  <si>
    <t>Обеззараживание замораживанием мяса КРС, пораженного финнозом</t>
  </si>
  <si>
    <t>Обеззараживание замораживанием мяса МРС, пораженного финнозом</t>
  </si>
  <si>
    <t>Дезинфекция объектов хранения и оборота продукции и сырья животного и растительного происхождения до 200 м2 (примечание, п. 7)</t>
  </si>
  <si>
    <t>Один квадратный метр</t>
  </si>
  <si>
    <t>Дезинфекция объектов хранения и оборота продукции и сырья животного и растительного происхождения от 201 до 500 м2 (примечание, п. 7)</t>
  </si>
  <si>
    <t>Дезинфекция объектов хранения и оборота продукции и сырья животного и растительного происхождения от 501 до 1000 м2 (примечание, п. 7)</t>
  </si>
  <si>
    <t>Дезинфекция объектов хранения и оборота продукции и сырья животного и растительного происхождения от 1001 до 5000 м2 (примечание, п. 7)</t>
  </si>
  <si>
    <t>Дезинфекция объектов хранения и оборота продукции и сырья животного и растительного происхождения свыше 5000 м2 (примечание, п. 7)</t>
  </si>
  <si>
    <t>Дератизация объектов хранения и оборота продукции и сырья животного и растительного происхождения до 200 м2 (примечание, п. 7)</t>
  </si>
  <si>
    <t>Дератизация объектов хранения и оборота продукции и сырья животного и растительного происхождения от 201 до 500 м2 (примечание, п. 7)</t>
  </si>
  <si>
    <t>Дератизация объектов хранения и оборота продукции и сырья животного и растительного происхождения от 501 до 1000 м2 (примечание, п. 7)</t>
  </si>
  <si>
    <t>Дератизация объектов хранения и оборота продукции и сырья животного и растительного происхождения от 1001 до 5000 м2 (примечание, п. 7)</t>
  </si>
  <si>
    <t>Дератизация объектов хранения и оборота продукции и сырья животного и растительного происхождения свыше 5000 м2 (примечание, п. 7)</t>
  </si>
  <si>
    <t>Дезинсекция объектов хранения и оборота продукции и сырья животного и растительного происхождения до 200 м2 (примечание, п. 7)</t>
  </si>
  <si>
    <t>Дезинсекция объектов хранения и оборота продукции и сырья животного и растительного происхождения от 201 до 500 м2 (примечание, п. 7)</t>
  </si>
  <si>
    <t>Дезинсекция объектов хранения и оборота продукции и сырья животного и растительного происхождения от 501 до 1000 м2 (примечание, п. 7)</t>
  </si>
  <si>
    <t>Дезинсекция объектов хранения и оборота продукции и сырья животного и растительного происхождения от 1001 до 5000 м2 (примечание, п. 7)</t>
  </si>
  <si>
    <t>Дезинсекция объектов хранения и оборота продукции и сырья животного и растительного происхождения свыше 5000 м2 (примечание, п. 7)</t>
  </si>
  <si>
    <t>Консультация по получению разрешения на экспортно-импортные операции, а также ввоз и вывоз грузов, подконтрольных органам государственного ветеринарного надзора, с экспертизой пакета документов (примечание, пп. 13, 14)</t>
  </si>
  <si>
    <t>Поставка в течение одного месяца в одну страну или из одной страны в РФ</t>
  </si>
  <si>
    <t>Консультация по получению разрешения на ввоз и вывоз грузов, подконтрольных органам государственного ветеринарного надзора, в пределах РФ с экспертизой пакета документов (примечание, пп. 13, 14)</t>
  </si>
  <si>
    <t>Поставка в течение одного месяца</t>
  </si>
  <si>
    <t>Примечания:</t>
  </si>
  <si>
    <t>1. Услуги, не вошедшие в Прейскурант, оказываются по договорным ценам.</t>
  </si>
  <si>
    <t xml:space="preserve">2. При оказании услуг (выполнении работ) в нерабочее и ночное время с 17.00 (18.00) до 8.00 (9.00) дополнительно оплачивается 50% от стоимости услуг (работ). </t>
  </si>
  <si>
    <t>3. При оказании услуг (выполнении работ) в выходные и праздничные дни дополнительно оплачивается 100% от стоимости услуг (работ).</t>
  </si>
  <si>
    <t>4. В стоимость услуги по выезду ветеринарного специалиста не входят стоимость оказываемых работ (услуг) и использованных ветеринарных средств; оказание услуги в пределах неполного часа оплачивается как за целый час. Указана цена за услугу, оказываемую одним ветеринарным специалистом. При оказании услуги двумя или более ветеринарными специалистами, оплата взимается за осуществление выезда каждого ветеринарного специалиста. При оказании услуг (выполнении работ) на нескольких объектах заказчика (местах оказания услуг), оплата взимается за выезд на каждый объект (место оказания услуг).</t>
  </si>
  <si>
    <t>5. При оказании услуги по выезду ветеринарного специалиста с использованием транспорта Исполнителя, использование транспортного средства в пределах неполного часа оплачивается как за целый час. При оказании услуг (выполнении работ) по месту нахождения Заказчика (объекта оказания услуги) более 1-го часа, Заказчик оплачивает стоимость использования транспортного средства за каждый последующий час.</t>
  </si>
  <si>
    <t>6.Ветеринарно-санитарное обследование проводится на основании заявления хозяйствующего субъекта. По результатам проведения работ заявителю может выдаваться (не выдаваться) ветеринарное удостоверение установленного образца. Оплата за бланк удостоверения взимается по его фактической стоимости.</t>
  </si>
  <si>
    <t>7. В стоимость услуги  не включена стоимость моющих, дезинфицирующих средств и других расходных материалов.</t>
  </si>
  <si>
    <t>8. На производственную партию подконтрольных товаров оформляется ветеринарный сопроводительный документ. Производственная партия - определенное количество подконтрольных товаров, произведенных (изготовленных) одним изготовителем по одному региональному (межгосударственному) стандарту или национальному стандарту, и (или) стандарту организации, и (или) иному документу изготовителя в определенный промежуток времени, сопровождаемое одним товаросопроводительным документом.</t>
  </si>
  <si>
    <t>9. Пробы направляются в ветеринарную лабораторию в сопровождении акта отбора проб. Оформление акта отбора проб осуществляется бесплатно.</t>
  </si>
  <si>
    <t>10. При проведении ветсанэкспертизы, ветсаносмотра поступающих на предприятия для хранения, переработки, реализации, а также предназначенных для транспортировки по территории Московской области, регионов РФ, стран дальнего и ближнего зарубежья пищевых продуктов, продовольственного и технического сырья животного происхождения, кормов для животных, вес которых не превышает или равен одной тонне, за каждую последующую тонну полную или неполную  взимается оплата как за одну тонну. К партии пушно-мехового сырья приравнивается однородный вид пушнины.</t>
  </si>
  <si>
    <t>11. За оформление сопроводительных ветеринарных документов на животных, пищевые продукты, продовольственное и техническое сырье животного происхождения, корма для животных и прочие грузы для транспортировки их по территории Московской области, Российской Федерации, в страны ближнего и дальнего зарубежья оплата не взимается. Стоимость бланков сопроводительных ветеринарных документов и голографических наклеек оплачивается по их фактической стоимости.</t>
  </si>
  <si>
    <t>12 Транспортная партия - любое количество грузов или групп грузов, перемещаемое в одном транспортном средстве в сопровождении одного товаротранспортного документа в адрес одного получателя либо нового собственника (если перемещение производится вместе с передачей права собственности). А также любое количество грузов или групп грузов, передаваемое при смене собственника, при этом не перемещаемое и находящееся в одном помещении (холодильной камере).</t>
  </si>
  <si>
    <t>Группами грузов считаются:</t>
  </si>
  <si>
    <t>- мясо говядины всех видов;</t>
  </si>
  <si>
    <t>- мясо свинины всех видов;</t>
  </si>
  <si>
    <t>- казеин технический и пищевой;</t>
  </si>
  <si>
    <t>- эндокринное сырье;</t>
  </si>
  <si>
    <t>- мясо баранины всех видов;</t>
  </si>
  <si>
    <t>- конина всех видов;</t>
  </si>
  <si>
    <t>- мясо кролика всех видов;</t>
  </si>
  <si>
    <t>- мясо кенгуру всех видов;</t>
  </si>
  <si>
    <t>- мясо птицы всех видов;</t>
  </si>
  <si>
    <t>- мясо животных других видов;</t>
  </si>
  <si>
    <t>- субпродукты животных и птицы;</t>
  </si>
  <si>
    <t>- кишечное сырье;</t>
  </si>
  <si>
    <t>- молоко и продукты его переработки;</t>
  </si>
  <si>
    <t>- яйцо и продукты его переработки;</t>
  </si>
  <si>
    <t>- рыба и продукты ее переработки;</t>
  </si>
  <si>
    <t>- икра рыб всех видов;</t>
  </si>
  <si>
    <t>- морепродукты всех видов;</t>
  </si>
  <si>
    <t>- мед и продукты пчеловодства;</t>
  </si>
  <si>
    <t>- желатин;</t>
  </si>
  <si>
    <t>- альбумин;</t>
  </si>
  <si>
    <t>- пушно-меховое сырье;</t>
  </si>
  <si>
    <t>- кожевенное сырье;</t>
  </si>
  <si>
    <t>- жир технический;</t>
  </si>
  <si>
    <t>- шерсть животных;</t>
  </si>
  <si>
    <t>- пух/перо;</t>
  </si>
  <si>
    <t>- кормовые добавки для животных;</t>
  </si>
  <si>
    <t>- корма для животных;</t>
  </si>
  <si>
    <t>- ветеринарные препараты;</t>
  </si>
  <si>
    <t>- птица всех видов;</t>
  </si>
  <si>
    <t>- животные всех видов;</t>
  </si>
  <si>
    <t>- насекомые всех видов;</t>
  </si>
  <si>
    <t>- генетический материал;</t>
  </si>
  <si>
    <t>- биологический материал;</t>
  </si>
  <si>
    <t>- предметы коллекционирования по зоологии, палеонтологии;</t>
  </si>
  <si>
    <t>- охотничьи трофеи;</t>
  </si>
  <si>
    <t>- прочие.</t>
  </si>
  <si>
    <t>13. Оформление переадресовок грузов, подконтрольных органам государственного ветеринарного надзора, согласно перечню, установленному нормативными правовыми актами.</t>
  </si>
  <si>
    <t>14. Относятся к полномочиям Государственного бюджетного учреждения ветеринарии Московской области "Московская областная ветеринарно-санитарная станция", для остальных государственных учреждений ветеринарии не применяются.</t>
  </si>
  <si>
    <t>15. В стоимость услуги входят следующие виды исследований: определение массовой доли воды, определение оксиметилфурфурола (ОМФ), определение диастазного числа.</t>
  </si>
  <si>
    <t>16. На содержание нитратов исследуется не менее 10% поступающих овощей, корнеплодов, фруктов и бахчевых культур.</t>
  </si>
  <si>
    <t>17. На рынках, ярмарках и в других местах торговли проводится клинический осмотр поступающих для реализации живых животных и птицы.</t>
  </si>
  <si>
    <t>18. Исследования проб продукции, направляемых в лабораторно-диагностические отделы государственных учреждений ветеринарии Московской области, а также в другие исследовательские организации, оплачиваются владельцами продукции дополнительно.</t>
  </si>
  <si>
    <t>19. Ветеринарно-санитарная экспертиза проводится с обязательным бесплатным исследованием на трихинеллез. Мясо молочных поросят, достигших 3-х недельного возраста, также подлежит обязательному бесплатному исследованию на трихинеллез.</t>
  </si>
  <si>
    <t>20. В стоимость услуги по организации ветеринарно-санитарного поста не входит стоимость проводимых ветеринарно-санитарных и ветеринарно-профилактических мероприятий.</t>
  </si>
  <si>
    <t>21.Услуга, оказанная в течение 1часа 30 минут одним специалистом. Превышение установленного времени оказания услуги оплачивается как отдельная услуга.</t>
  </si>
  <si>
    <t>22. Услуга, оказанная в течение 2 часа 40 минут одним специалистом. Превышение установленного времени оказания услуги оплачивается как отдельная услуга.</t>
  </si>
  <si>
    <t>Единицы измерения платных ветеринарных работ (услуг)</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</si>
  <si>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</si>
  <si>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</si>
  <si>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</si>
  <si>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</si>
  <si>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</si>
  <si>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</si>
  <si>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</si>
  <si>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</si>
  <si>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</si>
  <si>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</si>
  <si>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</si>
  <si>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</si>
  <si>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</si>
  <si>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</si>
  <si>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</si>
  <si>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</si>
  <si>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</si>
  <si>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</si>
  <si>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</si>
  <si>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</si>
  <si>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</si>
  <si>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</si>
  <si>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</si>
  <si>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</si>
  <si>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</si>
  <si>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</si>
  <si>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</si>
  <si>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</si>
  <si>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</si>
  <si>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</si>
  <si>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</si>
  <si>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</si>
  <si>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</si>
  <si>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</si>
  <si>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</si>
  <si>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</si>
  <si>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</si>
  <si>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</si>
  <si>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</si>
  <si>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</si>
  <si>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</si>
  <si>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</si>
  <si>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</si>
  <si>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</si>
  <si>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</si>
  <si>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</si>
  <si>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</si>
  <si>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</si>
  <si>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</si>
  <si>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</si>
  <si>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</si>
  <si>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</si>
  <si>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</si>
  <si>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</si>
  <si>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</si>
  <si>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</si>
  <si>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</si>
  <si>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</si>
  <si>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</si>
  <si>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</si>
  <si>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</si>
  <si>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</si>
  <si>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</si>
  <si>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</si>
  <si>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</si>
  <si>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</si>
  <si>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</si>
  <si>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</si>
  <si>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</si>
  <si>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</si>
  <si>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</si>
  <si>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</si>
  <si>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</si>
  <si>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</si>
  <si>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</si>
  <si>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</si>
  <si>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</si>
  <si>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3.1</t>
  </si>
  <si>
    <t>3.2</t>
  </si>
  <si>
    <t>3.3</t>
  </si>
  <si>
    <t>3.4</t>
  </si>
  <si>
    <t>3.5</t>
  </si>
  <si>
    <t>3.6</t>
  </si>
  <si>
    <t>3.7</t>
  </si>
  <si>
    <t>3.8</t>
  </si>
  <si>
    <t>3.9</t>
  </si>
  <si>
    <t>3.10</t>
  </si>
  <si>
    <t>3.11</t>
  </si>
  <si>
    <t>3.12</t>
  </si>
  <si>
    <t>3.13</t>
  </si>
  <si>
    <t>3.14</t>
  </si>
  <si>
    <t>3.15</t>
  </si>
  <si>
    <t>3.16</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</si>
  <si>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</si>
  <si>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</si>
  <si>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</si>
  <si>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</si>
  <si>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</si>
  <si>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</si>
  <si>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</si>
  <si>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</si>
  <si>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</si>
  <si>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</si>
  <si>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</si>
  <si>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</si>
  <si>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</si>
  <si>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</si>
  <si>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</si>
  <si>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</si>
  <si>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</si>
  <si>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</si>
  <si>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</si>
  <si>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</si>
  <si>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</si>
  <si>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</si>
  <si>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</si>
  <si>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</si>
  <si>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</si>
  <si>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</si>
  <si>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</si>
  <si>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</si>
  <si>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</si>
  <si>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</si>
  <si>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</si>
  <si>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</si>
  <si>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</si>
  <si>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</si>
  <si>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</si>
  <si>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</si>
  <si>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</si>
  <si>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</si>
  <si>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</si>
  <si>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</si>
  <si>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</si>
  <si>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</si>
  <si>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</si>
  <si>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</si>
  <si>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</si>
  <si>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</si>
  <si>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</si>
  <si>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</si>
  <si>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</si>
  <si>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</si>
  <si>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</si>
  <si>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</si>
  <si>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</si>
  <si>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</si>
  <si>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</si>
  <si>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</si>
  <si>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</si>
  <si>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</si>
  <si>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</si>
  <si>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</si>
  <si>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</si>
  <si>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</si>
  <si>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</si>
  <si>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</si>
  <si>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</si>
  <si>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</si>
  <si>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</si>
  <si>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</si>
  <si>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</si>
  <si>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</si>
  <si>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</si>
  <si>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</si>
  <si>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</si>
  <si>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</si>
  <si>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</si>
  <si>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</si>
  <si>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</si>
  <si>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</si>
  <si>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</si>
  <si>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</si>
  <si>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</si>
  <si>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5.1.1</t>
  </si>
  <si>
    <t>5.1.2</t>
  </si>
  <si>
    <t>5.1.3</t>
  </si>
  <si>
    <t>5.1.4</t>
  </si>
  <si>
    <t>5.1.5</t>
  </si>
  <si>
    <t>5.1.6</t>
  </si>
  <si>
    <t>5.1.7</t>
  </si>
  <si>
    <t>5.1.8</t>
  </si>
  <si>
    <t>5.2.1</t>
  </si>
  <si>
    <t>5.2.2</t>
  </si>
  <si>
    <t>5.2.3</t>
  </si>
  <si>
    <t>5.2.4</t>
  </si>
  <si>
    <t>5.3.1</t>
  </si>
  <si>
    <t>5.3.2</t>
  </si>
  <si>
    <t>5.3.3</t>
  </si>
  <si>
    <t>5.3.4</t>
  </si>
  <si>
    <t>5.3.5</t>
  </si>
  <si>
    <t>5.3.6</t>
  </si>
  <si>
    <t>5.3.7</t>
  </si>
  <si>
    <t>5.3.8</t>
  </si>
  <si>
    <t>5.3.9</t>
  </si>
  <si>
    <t>5.4.1</t>
  </si>
  <si>
    <t>5.4.2</t>
  </si>
  <si>
    <t>5.4.3</t>
  </si>
  <si>
    <t>5.4.4</t>
  </si>
  <si>
    <t>5.4.5</t>
  </si>
  <si>
    <t>5.4.6</t>
  </si>
  <si>
    <t>5.4.7</t>
  </si>
  <si>
    <t>5.4.8</t>
  </si>
  <si>
    <t>5.5.1</t>
  </si>
  <si>
    <t>5.5.2</t>
  </si>
  <si>
    <t>5.5.3</t>
  </si>
  <si>
    <t>5.5.4</t>
  </si>
  <si>
    <t>5.5.5</t>
  </si>
  <si>
    <t>5.6.1</t>
  </si>
  <si>
    <t>5.6.2</t>
  </si>
  <si>
    <t>5.6.3</t>
  </si>
  <si>
    <t>5.6.4</t>
  </si>
  <si>
    <t>5.6.5</t>
  </si>
  <si>
    <t>5.6.6</t>
  </si>
  <si>
    <t>5.6.7</t>
  </si>
  <si>
    <t>5.6.8</t>
  </si>
  <si>
    <t>5.7.1</t>
  </si>
  <si>
    <t>5.7.2</t>
  </si>
  <si>
    <t>5.7.3</t>
  </si>
  <si>
    <t>5.7.4</t>
  </si>
  <si>
    <t>5.7.5</t>
  </si>
  <si>
    <t>5.7.6</t>
  </si>
  <si>
    <t>5.7.7</t>
  </si>
  <si>
    <t>5.7.8</t>
  </si>
  <si>
    <t>5.7.9</t>
  </si>
  <si>
    <t>5.7.10</t>
  </si>
  <si>
    <t>5.7.11</t>
  </si>
  <si>
    <t>5.7.12</t>
  </si>
  <si>
    <t>5.7.13</t>
  </si>
  <si>
    <t>5.7.14</t>
  </si>
  <si>
    <t>5.7.15</t>
  </si>
  <si>
    <t>5.7.16</t>
  </si>
  <si>
    <t>5.7.17</t>
  </si>
  <si>
    <t>5.7.18</t>
  </si>
  <si>
    <t>5.7.19</t>
  </si>
  <si>
    <t>5.7.20</t>
  </si>
  <si>
    <t>5.7.21</t>
  </si>
  <si>
    <t>5.7.22</t>
  </si>
  <si>
    <t>5.7.23</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</si>
  <si>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</si>
  <si>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</si>
  <si>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</si>
  <si>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</si>
  <si>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</si>
  <si>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</si>
  <si>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</si>
  <si>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</si>
  <si>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</si>
  <si>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</si>
  <si>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</si>
  <si>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</si>
  <si>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</si>
  <si>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</si>
  <si>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</si>
  <si>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</si>
  <si>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</si>
  <si>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</si>
  <si>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</si>
  <si>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</si>
  <si>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</si>
  <si>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</si>
  <si>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</si>
  <si>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</si>
  <si>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</si>
  <si>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</si>
  <si>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</si>
  <si>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</si>
  <si>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</si>
  <si>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</si>
  <si>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Базовая стоимость  согласно методике (без НДС, руб.)</t>
  </si>
  <si>
    <r>
      <t xml:space="preserve">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сырого молока </t>
    </r>
    <r>
      <rPr>
        <b/>
        <sz val="11"/>
        <color rgb="FFFF0000"/>
        <rFont val="Calibri"/>
        <family val="2"/>
        <charset val="204"/>
        <scheme val="minor"/>
      </rPr>
      <t>или молозива</t>
    </r>
    <r>
      <rPr>
        <sz val="11"/>
        <color theme="1"/>
        <rFont val="Calibri"/>
        <family val="2"/>
        <scheme val="minor"/>
      </rPr>
      <t>, выработанного сельскохозяйственными организациями до 1000 кг</t>
    </r>
  </si>
  <si>
    <r>
      <t>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сырого молока</t>
    </r>
    <r>
      <rPr>
        <b/>
        <sz val="11"/>
        <color rgb="FFFF0000"/>
        <rFont val="Calibri"/>
        <family val="2"/>
        <charset val="204"/>
        <scheme val="minor"/>
      </rPr>
      <t xml:space="preserve"> или молозива</t>
    </r>
    <r>
      <rPr>
        <sz val="11"/>
        <color theme="1"/>
        <rFont val="Calibri"/>
        <family val="2"/>
        <scheme val="minor"/>
      </rPr>
      <t>, выработанного сельскохозяйственными организациями каждая последующая тонна более 20000 кг</t>
    </r>
  </si>
  <si>
    <r>
      <t xml:space="preserve">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сырого молока </t>
    </r>
    <r>
      <rPr>
        <b/>
        <sz val="11"/>
        <color rgb="FFFF0000"/>
        <rFont val="Calibri"/>
        <family val="2"/>
        <charset val="204"/>
        <scheme val="minor"/>
      </rPr>
      <t>или молозива</t>
    </r>
    <r>
      <rPr>
        <b/>
        <sz val="11"/>
        <rFont val="Calibri"/>
        <family val="2"/>
        <scheme val="minor"/>
      </rPr>
      <t>,</t>
    </r>
    <r>
      <rPr>
        <sz val="11"/>
        <rFont val="Calibri"/>
        <family val="2"/>
        <scheme val="minor"/>
      </rPr>
      <t xml:space="preserve"> выработанного сельскохозяйственными организациями от 10001 до 20000 кг</t>
    </r>
  </si>
  <si>
    <r>
      <t xml:space="preserve">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сырого молока или </t>
    </r>
    <r>
      <rPr>
        <b/>
        <sz val="11"/>
        <color rgb="FFFF0000"/>
        <rFont val="Calibri"/>
        <family val="2"/>
        <charset val="204"/>
        <scheme val="minor"/>
      </rPr>
      <t>молозива</t>
    </r>
    <r>
      <rPr>
        <sz val="11"/>
        <color theme="1"/>
        <rFont val="Calibri"/>
        <family val="2"/>
        <scheme val="minor"/>
      </rPr>
      <t>, выработанного сельскохозяйственными организациями от 1001 до 5000 кг</t>
    </r>
  </si>
  <si>
    <r>
      <t xml:space="preserve">Подтверждение соответствия грузов в отношении ветеринарной безопасности для транспортировки по территории Московской области, РФ и в страны ближнего и дальнего зарубежья (примечание, пп. 10, 11, 12): сырого молока или </t>
    </r>
    <r>
      <rPr>
        <b/>
        <sz val="11"/>
        <color rgb="FFFF0000"/>
        <rFont val="Calibri"/>
        <family val="2"/>
        <charset val="204"/>
        <scheme val="minor"/>
      </rPr>
      <t>молозива</t>
    </r>
    <r>
      <rPr>
        <sz val="11"/>
        <color theme="1"/>
        <rFont val="Calibri"/>
        <family val="2"/>
        <scheme val="minor"/>
      </rPr>
      <t>, выработанного сельскохозяйственными организациями от 5001 до 10000 кг</t>
    </r>
  </si>
  <si>
    <t>Определение бактериальной загрязненности загрязненности молока (проба по редуктзу)_</t>
  </si>
  <si>
    <t>5.3.10</t>
  </si>
  <si>
    <t>Определение поваренной соли в сливочном масле</t>
  </si>
  <si>
    <t>5.3.11</t>
  </si>
  <si>
    <t>Определение влаги в сливочном масле</t>
  </si>
  <si>
    <t>5.5.6.</t>
  </si>
  <si>
    <t>Кристализация меда (микроскопия)</t>
  </si>
  <si>
    <t>5.5.7</t>
  </si>
  <si>
    <t xml:space="preserve">Определение содержания сахарозы </t>
  </si>
  <si>
    <t>5.6.9.</t>
  </si>
  <si>
    <t>5.6.10</t>
  </si>
  <si>
    <t>5.6.11</t>
  </si>
  <si>
    <t>Реакция на альдегиды в растительном масле</t>
  </si>
  <si>
    <t>Реакция перекиси с йодистым калием в растительном масле</t>
  </si>
  <si>
    <t>Прейскурант ветеринарно-санитарных работ (услуг), оказываемых Государственным бюджетным учреждением ветеринарии Московской области «Московская областная ветеринарная лаборатория»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</si>
</sst>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charset val="204"/>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Alignment="1">
      <alignment horizontal="center" vertical="center" wrapText="1"/>
    </xf>
    <xf numFmtId="0" fontId="0" fillId="0" borderId="0" xfId="0" applyAlignment="1">
      <alignment wrapText="1"/>
    </xf>
    <xf numFmtId="49" fontId="0" fillId="0" borderId="0" xfId="0" applyNumberFormat="1" applyAlignment="1">
      <alignment horizontal="center" vertical="center" wrapText="1"/>
    </xf>
    <xf numFmtId="49" fontId="0" fillId="0" borderId="0" xfId="0" applyNumberFormat="1" applyAlignment="1">
      <alignment horizontal="center" vertical="center"/>
    </xf>
    <xf numFmtId="2" fontId="0" fillId="0" borderId="0" xfId="0" applyNumberFormat="1" applyAlignment="1">
      <alignment horizontal="center" vertical="center"/>
    </xf>
    <xf numFmtId="2"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xf>
    <xf numFmtId="2"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xf>
    <xf numFmtId="2" fontId="0" fillId="2" borderId="1" xfId="0" applyNumberFormat="1" applyFill="1" applyBorder="1" applyAlignment="1">
      <alignment horizontal="center" vertical="center"/>
    </xf>
    <xf numFmtId="2" fontId="0" fillId="2" borderId="0" xfId="0" applyNumberFormat="1" applyFill="1" applyAlignment="1">
      <alignment horizontal="center" vertical="center"/>
    </xf>
    <xf numFmtId="2" fontId="0" fillId="3" borderId="1" xfId="0" applyNumberFormat="1" applyFill="1" applyBorder="1" applyAlignment="1">
      <alignment horizontal="center" vertical="center" wrapText="1"/>
    </xf>
    <xf numFmtId="0" fontId="0" fillId="0" borderId="1" xfId="0" applyBorder="1"/>
    <xf numFmtId="49"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2" fontId="2" fillId="2"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0" fontId="2" fillId="0" borderId="0" xfId="0" applyFont="1"/>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2" fontId="4" fillId="2"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0" xfId="0" applyFont="1"/>
    <xf numFmtId="49"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xf>
    <xf numFmtId="1" fontId="4" fillId="0" borderId="1" xfId="0" applyNumberFormat="1" applyFont="1" applyBorder="1" applyAlignment="1">
      <alignment horizontal="center" vertical="center"/>
    </xf>
    <xf numFmtId="0" fontId="4" fillId="3" borderId="1"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2" fontId="0" fillId="2" borderId="0" xfId="0" applyNumberFormat="1" applyFill="1" applyBorder="1" applyAlignment="1">
      <alignment horizontal="center" vertical="center"/>
    </xf>
    <xf numFmtId="0" fontId="0" fillId="0" borderId="0" xfId="0" applyBorder="1" applyAlignment="1"/>
    <xf numFmtId="2" fontId="0" fillId="0" borderId="0" xfId="0" applyNumberFormat="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0" fontId="0" fillId="0" borderId="0" xfId="0" applyBorder="1" applyAlignment="1">
      <alignment horizontal="left" vertical="center" wrapText="1"/>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3" xfId="0" applyNumberForma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49" fontId="0" fillId="0" borderId="1" xfId="0" applyNumberFormat="1" applyBorder="1" applyAlignment="1">
      <alignment horizontal="center"/>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2" xfId="0" applyNumberFormat="1" applyBorder="1" applyAlignment="1">
      <alignment horizontal="center"/>
    </xf>
    <xf numFmtId="49" fontId="0" fillId="0" borderId="4" xfId="0" applyNumberFormat="1" applyBorder="1" applyAlignment="1">
      <alignment horizontal="center"/>
    </xf>
    <xf numFmtId="49" fontId="0" fillId="0" borderId="3" xfId="0" applyNumberFormat="1" applyBorder="1" applyAlignment="1">
      <alignment horizontal="center"/>
    </xf>
    <xf numFmtId="49" fontId="0" fillId="0" borderId="2" xfId="0" applyNumberFormat="1" applyBorder="1" applyAlignment="1">
      <alignment horizontal="center" wrapText="1"/>
    </xf>
    <xf numFmtId="49" fontId="0" fillId="0" borderId="4" xfId="0" applyNumberFormat="1" applyBorder="1" applyAlignment="1">
      <alignment horizontal="center" wrapText="1"/>
    </xf>
    <xf numFmtId="49" fontId="0" fillId="0" borderId="3" xfId="0" applyNumberFormat="1" applyBorder="1" applyAlignment="1">
      <alignment horizontal="center" wrapText="1"/>
    </xf>
    <xf numFmtId="0" fontId="0" fillId="0" borderId="0"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tabSelected="1" zoomScale="70" zoomScaleNormal="70" workbookViewId="0">
      <pane xSplit="2" ySplit="2" topLeftCell="C3" activePane="bottomRight" state="frozen"/>
      <selection pane="topRight" activeCell="C1" sqref="C1"/>
      <selection pane="bottomLeft" activeCell="A3" sqref="A3"/>
      <selection pane="bottomRight" activeCell="N5" sqref="N5"/>
    </sheetView>
  </sheetViews>
  <sheetFormatPr defaultRowHeight="15" x14ac:dyDescent="0.25"/>
  <cols>
    <col min="1" max="1" width="6.7109375" style="4" customWidth="1"/>
    <col min="2" max="2" width="33.140625" style="11" customWidth="1"/>
    <col min="3" max="3" width="14.85546875" style="1" customWidth="1"/>
    <col min="4" max="4" width="14.28515625" style="16" hidden="1" customWidth="1"/>
    <col min="5" max="5" width="0" style="16" hidden="1" customWidth="1"/>
    <col min="6" max="6" width="12.7109375" style="16" hidden="1" customWidth="1"/>
    <col min="7" max="7" width="14.28515625" style="5" customWidth="1"/>
    <col min="8" max="9" width="13" customWidth="1"/>
    <col min="11" max="11" width="0" hidden="1" customWidth="1"/>
  </cols>
  <sheetData>
    <row r="1" spans="1:11" ht="51" customHeight="1" x14ac:dyDescent="0.25">
      <c r="A1" s="61" t="s">
        <v>664</v>
      </c>
      <c r="B1" s="61"/>
      <c r="C1" s="61"/>
      <c r="D1" s="61"/>
      <c r="E1" s="61"/>
      <c r="F1" s="61"/>
      <c r="G1" s="61"/>
      <c r="H1" s="61"/>
      <c r="I1" s="61"/>
    </row>
    <row r="2" spans="1:11" ht="81.75" customHeight="1" x14ac:dyDescent="0.25">
      <c r="A2" s="7" t="s">
        <v>0</v>
      </c>
      <c r="B2" s="10" t="s">
        <v>1</v>
      </c>
      <c r="C2" s="8" t="s">
        <v>374</v>
      </c>
      <c r="D2" s="13" t="s">
        <v>644</v>
      </c>
      <c r="E2" s="13" t="s">
        <v>2</v>
      </c>
      <c r="F2" s="13" t="s">
        <v>3</v>
      </c>
      <c r="G2" s="17" t="s">
        <v>644</v>
      </c>
      <c r="H2" s="17" t="s">
        <v>2</v>
      </c>
      <c r="I2" s="17" t="s">
        <v>3</v>
      </c>
    </row>
    <row r="3" spans="1:11" x14ac:dyDescent="0.25">
      <c r="A3" s="9">
        <v>1</v>
      </c>
      <c r="B3" s="8">
        <v>2</v>
      </c>
      <c r="C3" s="8">
        <v>3</v>
      </c>
      <c r="D3" s="14">
        <v>5</v>
      </c>
      <c r="E3" s="14">
        <v>6</v>
      </c>
      <c r="F3" s="14">
        <v>7</v>
      </c>
      <c r="G3" s="35">
        <v>4</v>
      </c>
      <c r="H3" s="36">
        <v>5</v>
      </c>
      <c r="I3" s="36">
        <v>6</v>
      </c>
    </row>
    <row r="4" spans="1:11" ht="54" customHeight="1" x14ac:dyDescent="0.25">
      <c r="A4" s="48" t="s">
        <v>4</v>
      </c>
      <c r="B4" s="49"/>
      <c r="C4" s="49"/>
      <c r="D4" s="49"/>
      <c r="E4" s="49"/>
      <c r="F4" s="49"/>
      <c r="G4" s="49"/>
      <c r="H4" s="49"/>
      <c r="I4" s="50"/>
    </row>
    <row r="5" spans="1:11" ht="165" x14ac:dyDescent="0.25">
      <c r="A5" s="9" t="s">
        <v>375</v>
      </c>
      <c r="B5" s="10" t="s">
        <v>5</v>
      </c>
      <c r="C5" s="8" t="s">
        <v>6</v>
      </c>
      <c r="D5" s="15">
        <v>196.42</v>
      </c>
      <c r="E5" s="15">
        <v>39.28</v>
      </c>
      <c r="F5" s="15">
        <v>235.7</v>
      </c>
      <c r="G5" s="6">
        <f>D5*1.045</f>
        <v>205.25889999999998</v>
      </c>
      <c r="H5" s="6">
        <f>G5*0.2</f>
        <v>41.051780000000001</v>
      </c>
      <c r="I5" s="6">
        <f>G5+H5</f>
        <v>246.31067999999999</v>
      </c>
      <c r="K5" s="6">
        <f>G5*1.2-I5</f>
        <v>0</v>
      </c>
    </row>
    <row r="6" spans="1:11" ht="150" x14ac:dyDescent="0.25">
      <c r="A6" s="9" t="s">
        <v>376</v>
      </c>
      <c r="B6" s="10" t="s">
        <v>7</v>
      </c>
      <c r="C6" s="8" t="s">
        <v>8</v>
      </c>
      <c r="D6" s="15">
        <v>36.369999999999997</v>
      </c>
      <c r="E6" s="15">
        <v>7.27</v>
      </c>
      <c r="F6" s="15">
        <v>43.64</v>
      </c>
      <c r="G6" s="6">
        <f>D6*1.045</f>
        <v>38.006649999999993</v>
      </c>
      <c r="H6" s="6">
        <f>G6*0.2</f>
        <v>7.601329999999999</v>
      </c>
      <c r="I6" s="6">
        <f>G6+H6</f>
        <v>45.607979999999991</v>
      </c>
      <c r="K6" s="6">
        <f>G6*1.2-I6</f>
        <v>0</v>
      </c>
    </row>
    <row r="7" spans="1:11" ht="165" x14ac:dyDescent="0.25">
      <c r="A7" s="9" t="s">
        <v>377</v>
      </c>
      <c r="B7" s="10" t="s">
        <v>9</v>
      </c>
      <c r="C7" s="8" t="s">
        <v>8</v>
      </c>
      <c r="D7" s="15">
        <v>54.56</v>
      </c>
      <c r="E7" s="15">
        <v>10.91</v>
      </c>
      <c r="F7" s="15">
        <v>65.47</v>
      </c>
      <c r="G7" s="6">
        <f t="shared" ref="G7:G34" si="0">D7*1.045</f>
        <v>57.0152</v>
      </c>
      <c r="H7" s="6">
        <f t="shared" ref="H7:H34" si="1">G7*0.2</f>
        <v>11.403040000000001</v>
      </c>
      <c r="I7" s="6">
        <f t="shared" ref="I7:I34" si="2">G7+H7</f>
        <v>68.418239999999997</v>
      </c>
      <c r="K7" s="6">
        <f t="shared" ref="K7:K35" si="3">G7*1.2-I7</f>
        <v>0</v>
      </c>
    </row>
    <row r="8" spans="1:11" ht="165" x14ac:dyDescent="0.25">
      <c r="A8" s="9" t="s">
        <v>378</v>
      </c>
      <c r="B8" s="10" t="s">
        <v>10</v>
      </c>
      <c r="C8" s="8" t="s">
        <v>8</v>
      </c>
      <c r="D8" s="15">
        <v>75.17</v>
      </c>
      <c r="E8" s="15">
        <v>15.03</v>
      </c>
      <c r="F8" s="15">
        <v>90.2</v>
      </c>
      <c r="G8" s="6">
        <f t="shared" si="0"/>
        <v>78.55265</v>
      </c>
      <c r="H8" s="6">
        <f t="shared" si="1"/>
        <v>15.71053</v>
      </c>
      <c r="I8" s="6">
        <f t="shared" si="2"/>
        <v>94.263180000000006</v>
      </c>
      <c r="K8" s="6">
        <f t="shared" si="3"/>
        <v>0</v>
      </c>
    </row>
    <row r="9" spans="1:11" ht="165" x14ac:dyDescent="0.25">
      <c r="A9" s="9" t="s">
        <v>379</v>
      </c>
      <c r="B9" s="10" t="s">
        <v>11</v>
      </c>
      <c r="C9" s="8" t="s">
        <v>8</v>
      </c>
      <c r="D9" s="15">
        <v>89.72</v>
      </c>
      <c r="E9" s="15">
        <v>17.940000000000001</v>
      </c>
      <c r="F9" s="15">
        <v>107.66</v>
      </c>
      <c r="G9" s="6">
        <f t="shared" si="0"/>
        <v>93.75739999999999</v>
      </c>
      <c r="H9" s="6">
        <f t="shared" si="1"/>
        <v>18.751479999999997</v>
      </c>
      <c r="I9" s="6">
        <f t="shared" si="2"/>
        <v>112.50887999999999</v>
      </c>
      <c r="K9" s="6">
        <f t="shared" si="3"/>
        <v>0</v>
      </c>
    </row>
    <row r="10" spans="1:11" ht="165" x14ac:dyDescent="0.25">
      <c r="A10" s="9" t="s">
        <v>380</v>
      </c>
      <c r="B10" s="10" t="s">
        <v>12</v>
      </c>
      <c r="C10" s="8" t="s">
        <v>8</v>
      </c>
      <c r="D10" s="15">
        <v>109.12</v>
      </c>
      <c r="E10" s="15">
        <v>21.82</v>
      </c>
      <c r="F10" s="15">
        <v>130.94</v>
      </c>
      <c r="G10" s="6">
        <f t="shared" si="0"/>
        <v>114.0304</v>
      </c>
      <c r="H10" s="6">
        <f t="shared" si="1"/>
        <v>22.806080000000001</v>
      </c>
      <c r="I10" s="6">
        <f t="shared" si="2"/>
        <v>136.83647999999999</v>
      </c>
      <c r="K10" s="6">
        <f t="shared" si="3"/>
        <v>0</v>
      </c>
    </row>
    <row r="11" spans="1:11" ht="135" x14ac:dyDescent="0.25">
      <c r="A11" s="9" t="s">
        <v>381</v>
      </c>
      <c r="B11" s="10" t="s">
        <v>13</v>
      </c>
      <c r="C11" s="8" t="s">
        <v>8</v>
      </c>
      <c r="D11" s="15">
        <v>369.81</v>
      </c>
      <c r="E11" s="15">
        <v>73.959999999999994</v>
      </c>
      <c r="F11" s="15">
        <v>443.77</v>
      </c>
      <c r="G11" s="6">
        <f t="shared" si="0"/>
        <v>386.45144999999997</v>
      </c>
      <c r="H11" s="6">
        <f t="shared" si="1"/>
        <v>77.290289999999999</v>
      </c>
      <c r="I11" s="6">
        <f t="shared" si="2"/>
        <v>463.74173999999994</v>
      </c>
      <c r="K11" s="6">
        <f t="shared" si="3"/>
        <v>0</v>
      </c>
    </row>
    <row r="12" spans="1:11" ht="180" x14ac:dyDescent="0.25">
      <c r="A12" s="9" t="s">
        <v>382</v>
      </c>
      <c r="B12" s="10" t="s">
        <v>14</v>
      </c>
      <c r="C12" s="8" t="s">
        <v>15</v>
      </c>
      <c r="D12" s="15">
        <v>369.81</v>
      </c>
      <c r="E12" s="15">
        <v>73.959999999999994</v>
      </c>
      <c r="F12" s="15">
        <v>443.77</v>
      </c>
      <c r="G12" s="6">
        <f t="shared" si="0"/>
        <v>386.45144999999997</v>
      </c>
      <c r="H12" s="6">
        <f t="shared" si="1"/>
        <v>77.290289999999999</v>
      </c>
      <c r="I12" s="6">
        <f t="shared" si="2"/>
        <v>463.74173999999994</v>
      </c>
      <c r="K12" s="6">
        <f t="shared" si="3"/>
        <v>0</v>
      </c>
    </row>
    <row r="13" spans="1:11" ht="150" x14ac:dyDescent="0.25">
      <c r="A13" s="9" t="s">
        <v>383</v>
      </c>
      <c r="B13" s="10" t="s">
        <v>16</v>
      </c>
      <c r="C13" s="8" t="s">
        <v>15</v>
      </c>
      <c r="D13" s="15">
        <v>69.12</v>
      </c>
      <c r="E13" s="15">
        <v>13.82</v>
      </c>
      <c r="F13" s="15">
        <v>82.94</v>
      </c>
      <c r="G13" s="6">
        <f t="shared" si="0"/>
        <v>72.230400000000003</v>
      </c>
      <c r="H13" s="6">
        <f t="shared" si="1"/>
        <v>14.446080000000002</v>
      </c>
      <c r="I13" s="6">
        <f t="shared" si="2"/>
        <v>86.676479999999998</v>
      </c>
      <c r="K13" s="6">
        <f t="shared" si="3"/>
        <v>0</v>
      </c>
    </row>
    <row r="14" spans="1:11" ht="210" x14ac:dyDescent="0.25">
      <c r="A14" s="9" t="s">
        <v>384</v>
      </c>
      <c r="B14" s="10" t="s">
        <v>17</v>
      </c>
      <c r="C14" s="8" t="s">
        <v>15</v>
      </c>
      <c r="D14" s="15">
        <v>43.85</v>
      </c>
      <c r="E14" s="15">
        <v>8.77</v>
      </c>
      <c r="F14" s="15">
        <v>52.62</v>
      </c>
      <c r="G14" s="6">
        <f t="shared" si="0"/>
        <v>45.823250000000002</v>
      </c>
      <c r="H14" s="6">
        <f t="shared" si="1"/>
        <v>9.16465</v>
      </c>
      <c r="I14" s="6">
        <f t="shared" si="2"/>
        <v>54.987900000000003</v>
      </c>
      <c r="K14" s="6">
        <f t="shared" si="3"/>
        <v>0</v>
      </c>
    </row>
    <row r="15" spans="1:11" ht="225" x14ac:dyDescent="0.25">
      <c r="A15" s="9" t="s">
        <v>385</v>
      </c>
      <c r="B15" s="10" t="s">
        <v>18</v>
      </c>
      <c r="C15" s="8" t="s">
        <v>15</v>
      </c>
      <c r="D15" s="15">
        <v>40.020000000000003</v>
      </c>
      <c r="E15" s="15">
        <v>8</v>
      </c>
      <c r="F15" s="15">
        <v>48.02</v>
      </c>
      <c r="G15" s="6">
        <f t="shared" si="0"/>
        <v>41.820900000000002</v>
      </c>
      <c r="H15" s="6">
        <f t="shared" si="1"/>
        <v>8.3641800000000011</v>
      </c>
      <c r="I15" s="6">
        <f t="shared" si="2"/>
        <v>50.185079999999999</v>
      </c>
      <c r="K15" s="6">
        <f t="shared" si="3"/>
        <v>0</v>
      </c>
    </row>
    <row r="16" spans="1:11" ht="165" x14ac:dyDescent="0.25">
      <c r="A16" s="9" t="s">
        <v>386</v>
      </c>
      <c r="B16" s="10" t="s">
        <v>19</v>
      </c>
      <c r="C16" s="8" t="s">
        <v>15</v>
      </c>
      <c r="D16" s="15">
        <v>41.76</v>
      </c>
      <c r="E16" s="15">
        <v>8.35</v>
      </c>
      <c r="F16" s="15">
        <v>50.11</v>
      </c>
      <c r="G16" s="6">
        <f t="shared" si="0"/>
        <v>43.639199999999995</v>
      </c>
      <c r="H16" s="6">
        <f t="shared" si="1"/>
        <v>8.7278399999999987</v>
      </c>
      <c r="I16" s="6">
        <f t="shared" si="2"/>
        <v>52.367039999999996</v>
      </c>
      <c r="K16" s="6">
        <f t="shared" si="3"/>
        <v>0</v>
      </c>
    </row>
    <row r="17" spans="1:11" ht="180" x14ac:dyDescent="0.25">
      <c r="A17" s="9" t="s">
        <v>387</v>
      </c>
      <c r="B17" s="10" t="s">
        <v>20</v>
      </c>
      <c r="C17" s="8" t="s">
        <v>15</v>
      </c>
      <c r="D17" s="15">
        <v>26.54</v>
      </c>
      <c r="E17" s="15">
        <v>5.31</v>
      </c>
      <c r="F17" s="15">
        <v>31.85</v>
      </c>
      <c r="G17" s="6">
        <f t="shared" si="0"/>
        <v>27.734299999999998</v>
      </c>
      <c r="H17" s="6">
        <f t="shared" si="1"/>
        <v>5.5468599999999997</v>
      </c>
      <c r="I17" s="6">
        <f t="shared" si="2"/>
        <v>33.28116</v>
      </c>
      <c r="K17" s="6">
        <f t="shared" si="3"/>
        <v>0</v>
      </c>
    </row>
    <row r="18" spans="1:11" ht="165" x14ac:dyDescent="0.25">
      <c r="A18" s="9" t="s">
        <v>388</v>
      </c>
      <c r="B18" s="10" t="s">
        <v>21</v>
      </c>
      <c r="C18" s="8" t="s">
        <v>22</v>
      </c>
      <c r="D18" s="15">
        <v>257.04000000000002</v>
      </c>
      <c r="E18" s="15">
        <v>51.41</v>
      </c>
      <c r="F18" s="15">
        <v>308.45</v>
      </c>
      <c r="G18" s="6">
        <f t="shared" si="0"/>
        <v>268.60680000000002</v>
      </c>
      <c r="H18" s="6">
        <f t="shared" si="1"/>
        <v>53.721360000000004</v>
      </c>
      <c r="I18" s="6">
        <f t="shared" si="2"/>
        <v>322.32816000000003</v>
      </c>
      <c r="K18" s="6">
        <f t="shared" si="3"/>
        <v>0</v>
      </c>
    </row>
    <row r="19" spans="1:11" ht="150" x14ac:dyDescent="0.25">
      <c r="A19" s="9" t="s">
        <v>389</v>
      </c>
      <c r="B19" s="10" t="s">
        <v>23</v>
      </c>
      <c r="C19" s="8" t="s">
        <v>8</v>
      </c>
      <c r="D19" s="15">
        <v>263.11</v>
      </c>
      <c r="E19" s="15">
        <v>52.62</v>
      </c>
      <c r="F19" s="15">
        <v>315.73</v>
      </c>
      <c r="G19" s="6">
        <f t="shared" si="0"/>
        <v>274.94995</v>
      </c>
      <c r="H19" s="6">
        <f t="shared" si="1"/>
        <v>54.989990000000006</v>
      </c>
      <c r="I19" s="6">
        <f t="shared" si="2"/>
        <v>329.93993999999998</v>
      </c>
      <c r="K19" s="6">
        <f t="shared" si="3"/>
        <v>0</v>
      </c>
    </row>
    <row r="20" spans="1:11" ht="180" x14ac:dyDescent="0.25">
      <c r="A20" s="9" t="s">
        <v>390</v>
      </c>
      <c r="B20" s="10" t="s">
        <v>24</v>
      </c>
      <c r="C20" s="8" t="s">
        <v>15</v>
      </c>
      <c r="D20" s="15">
        <v>98.21</v>
      </c>
      <c r="E20" s="15">
        <v>19.64</v>
      </c>
      <c r="F20" s="15">
        <v>117.85</v>
      </c>
      <c r="G20" s="6">
        <f t="shared" si="0"/>
        <v>102.62944999999999</v>
      </c>
      <c r="H20" s="6">
        <f t="shared" si="1"/>
        <v>20.52589</v>
      </c>
      <c r="I20" s="6">
        <f t="shared" si="2"/>
        <v>123.15534</v>
      </c>
      <c r="K20" s="6">
        <f t="shared" si="3"/>
        <v>0</v>
      </c>
    </row>
    <row r="21" spans="1:11" ht="195" x14ac:dyDescent="0.25">
      <c r="A21" s="9" t="s">
        <v>391</v>
      </c>
      <c r="B21" s="10" t="s">
        <v>25</v>
      </c>
      <c r="C21" s="8" t="s">
        <v>15</v>
      </c>
      <c r="D21" s="15">
        <v>30.31</v>
      </c>
      <c r="E21" s="15">
        <v>6.06</v>
      </c>
      <c r="F21" s="15">
        <v>36.369999999999997</v>
      </c>
      <c r="G21" s="6">
        <f t="shared" si="0"/>
        <v>31.673949999999998</v>
      </c>
      <c r="H21" s="6">
        <f t="shared" si="1"/>
        <v>6.3347899999999999</v>
      </c>
      <c r="I21" s="6">
        <f t="shared" si="2"/>
        <v>38.008739999999996</v>
      </c>
      <c r="K21" s="6">
        <f t="shared" si="3"/>
        <v>0</v>
      </c>
    </row>
    <row r="22" spans="1:11" ht="135" x14ac:dyDescent="0.25">
      <c r="A22" s="9" t="s">
        <v>392</v>
      </c>
      <c r="B22" s="10" t="s">
        <v>26</v>
      </c>
      <c r="C22" s="8" t="s">
        <v>8</v>
      </c>
      <c r="D22" s="15">
        <v>263.11</v>
      </c>
      <c r="E22" s="15">
        <v>52.62</v>
      </c>
      <c r="F22" s="15">
        <v>315.73</v>
      </c>
      <c r="G22" s="6">
        <f t="shared" si="0"/>
        <v>274.94995</v>
      </c>
      <c r="H22" s="6">
        <f t="shared" si="1"/>
        <v>54.989990000000006</v>
      </c>
      <c r="I22" s="6">
        <f t="shared" si="2"/>
        <v>329.93993999999998</v>
      </c>
      <c r="K22" s="6">
        <f t="shared" si="3"/>
        <v>0</v>
      </c>
    </row>
    <row r="23" spans="1:11" ht="165" x14ac:dyDescent="0.25">
      <c r="A23" s="9" t="s">
        <v>393</v>
      </c>
      <c r="B23" s="10" t="s">
        <v>27</v>
      </c>
      <c r="C23" s="8" t="s">
        <v>6</v>
      </c>
      <c r="D23" s="15">
        <v>56.98</v>
      </c>
      <c r="E23" s="15">
        <v>11.4</v>
      </c>
      <c r="F23" s="15">
        <v>68.38</v>
      </c>
      <c r="G23" s="6">
        <f t="shared" si="0"/>
        <v>59.544099999999993</v>
      </c>
      <c r="H23" s="6">
        <f t="shared" si="1"/>
        <v>11.908819999999999</v>
      </c>
      <c r="I23" s="6">
        <f t="shared" si="2"/>
        <v>71.452919999999992</v>
      </c>
      <c r="K23" s="6">
        <f t="shared" si="3"/>
        <v>0</v>
      </c>
    </row>
    <row r="24" spans="1:11" ht="195" x14ac:dyDescent="0.25">
      <c r="A24" s="9" t="s">
        <v>394</v>
      </c>
      <c r="B24" s="10" t="s">
        <v>28</v>
      </c>
      <c r="C24" s="8" t="s">
        <v>8</v>
      </c>
      <c r="D24" s="15">
        <v>263.11</v>
      </c>
      <c r="E24" s="15">
        <v>52.62</v>
      </c>
      <c r="F24" s="15">
        <v>315.73</v>
      </c>
      <c r="G24" s="6">
        <f t="shared" si="0"/>
        <v>274.94995</v>
      </c>
      <c r="H24" s="6">
        <f t="shared" si="1"/>
        <v>54.989990000000006</v>
      </c>
      <c r="I24" s="6">
        <f t="shared" si="2"/>
        <v>329.93993999999998</v>
      </c>
      <c r="K24" s="6">
        <f t="shared" si="3"/>
        <v>0</v>
      </c>
    </row>
    <row r="25" spans="1:11" s="30" customFormat="1" ht="135" x14ac:dyDescent="0.25">
      <c r="A25" s="25" t="s">
        <v>395</v>
      </c>
      <c r="B25" s="26" t="s">
        <v>29</v>
      </c>
      <c r="C25" s="27" t="s">
        <v>30</v>
      </c>
      <c r="D25" s="28">
        <v>75.349999999999994</v>
      </c>
      <c r="E25" s="28">
        <v>15.07</v>
      </c>
      <c r="F25" s="28">
        <v>90.42</v>
      </c>
      <c r="G25" s="29">
        <f t="shared" si="0"/>
        <v>78.740749999999991</v>
      </c>
      <c r="H25" s="29">
        <f t="shared" si="1"/>
        <v>15.748149999999999</v>
      </c>
      <c r="I25" s="29">
        <f t="shared" si="2"/>
        <v>94.488899999999987</v>
      </c>
      <c r="K25" s="29">
        <f t="shared" si="3"/>
        <v>0</v>
      </c>
    </row>
    <row r="26" spans="1:11" ht="165" x14ac:dyDescent="0.25">
      <c r="A26" s="9" t="s">
        <v>396</v>
      </c>
      <c r="B26" s="10" t="s">
        <v>31</v>
      </c>
      <c r="C26" s="8" t="s">
        <v>15</v>
      </c>
      <c r="D26" s="15">
        <v>38.32</v>
      </c>
      <c r="E26" s="15">
        <v>7.66</v>
      </c>
      <c r="F26" s="15">
        <v>45.98</v>
      </c>
      <c r="G26" s="6">
        <f t="shared" si="0"/>
        <v>40.044399999999996</v>
      </c>
      <c r="H26" s="6">
        <f t="shared" si="1"/>
        <v>8.0088799999999996</v>
      </c>
      <c r="I26" s="6">
        <f t="shared" si="2"/>
        <v>48.053279999999994</v>
      </c>
      <c r="K26" s="6">
        <f t="shared" si="3"/>
        <v>0</v>
      </c>
    </row>
    <row r="27" spans="1:11" ht="150" x14ac:dyDescent="0.25">
      <c r="A27" s="9" t="s">
        <v>397</v>
      </c>
      <c r="B27" s="10" t="s">
        <v>32</v>
      </c>
      <c r="C27" s="8" t="s">
        <v>15</v>
      </c>
      <c r="D27" s="15">
        <v>84.94</v>
      </c>
      <c r="E27" s="15">
        <v>16.989999999999998</v>
      </c>
      <c r="F27" s="15">
        <v>101.93</v>
      </c>
      <c r="G27" s="6">
        <f t="shared" si="0"/>
        <v>88.762299999999996</v>
      </c>
      <c r="H27" s="6">
        <f t="shared" si="1"/>
        <v>17.752459999999999</v>
      </c>
      <c r="I27" s="6">
        <f t="shared" si="2"/>
        <v>106.51476</v>
      </c>
      <c r="K27" s="6">
        <f t="shared" si="3"/>
        <v>0</v>
      </c>
    </row>
    <row r="28" spans="1:11" ht="150" x14ac:dyDescent="0.25">
      <c r="A28" s="9" t="s">
        <v>398</v>
      </c>
      <c r="B28" s="10" t="s">
        <v>33</v>
      </c>
      <c r="C28" s="8" t="s">
        <v>15</v>
      </c>
      <c r="D28" s="15">
        <v>188.14</v>
      </c>
      <c r="E28" s="15">
        <v>37.630000000000003</v>
      </c>
      <c r="F28" s="15">
        <v>225.77</v>
      </c>
      <c r="G28" s="6">
        <f t="shared" si="0"/>
        <v>196.60629999999998</v>
      </c>
      <c r="H28" s="6">
        <f t="shared" si="1"/>
        <v>39.321259999999995</v>
      </c>
      <c r="I28" s="6">
        <f t="shared" si="2"/>
        <v>235.92755999999997</v>
      </c>
      <c r="K28" s="6">
        <f t="shared" si="3"/>
        <v>0</v>
      </c>
    </row>
    <row r="29" spans="1:11" ht="105" x14ac:dyDescent="0.25">
      <c r="A29" s="9" t="s">
        <v>399</v>
      </c>
      <c r="B29" s="10" t="s">
        <v>34</v>
      </c>
      <c r="C29" s="8" t="s">
        <v>8</v>
      </c>
      <c r="D29" s="15">
        <v>177.69</v>
      </c>
      <c r="E29" s="15">
        <v>35.54</v>
      </c>
      <c r="F29" s="15">
        <v>213.23</v>
      </c>
      <c r="G29" s="6">
        <f t="shared" si="0"/>
        <v>185.68604999999999</v>
      </c>
      <c r="H29" s="6">
        <f t="shared" si="1"/>
        <v>37.137210000000003</v>
      </c>
      <c r="I29" s="6">
        <f t="shared" si="2"/>
        <v>222.82326</v>
      </c>
      <c r="K29" s="6">
        <f t="shared" si="3"/>
        <v>0</v>
      </c>
    </row>
    <row r="30" spans="1:11" ht="105" x14ac:dyDescent="0.25">
      <c r="A30" s="9" t="s">
        <v>400</v>
      </c>
      <c r="B30" s="10" t="s">
        <v>35</v>
      </c>
      <c r="C30" s="8" t="s">
        <v>8</v>
      </c>
      <c r="D30" s="15">
        <v>204.4</v>
      </c>
      <c r="E30" s="15">
        <v>40.880000000000003</v>
      </c>
      <c r="F30" s="15">
        <v>245.28</v>
      </c>
      <c r="G30" s="6">
        <f t="shared" si="0"/>
        <v>213.59799999999998</v>
      </c>
      <c r="H30" s="6">
        <f t="shared" si="1"/>
        <v>42.7196</v>
      </c>
      <c r="I30" s="6">
        <f t="shared" si="2"/>
        <v>256.31759999999997</v>
      </c>
      <c r="K30" s="6">
        <f t="shared" si="3"/>
        <v>0</v>
      </c>
    </row>
    <row r="31" spans="1:11" ht="105" x14ac:dyDescent="0.25">
      <c r="A31" s="9" t="s">
        <v>401</v>
      </c>
      <c r="B31" s="10" t="s">
        <v>36</v>
      </c>
      <c r="C31" s="8" t="s">
        <v>8</v>
      </c>
      <c r="D31" s="15">
        <v>229.95</v>
      </c>
      <c r="E31" s="15">
        <v>45.99</v>
      </c>
      <c r="F31" s="15">
        <v>275.94</v>
      </c>
      <c r="G31" s="6">
        <f t="shared" si="0"/>
        <v>240.29774999999998</v>
      </c>
      <c r="H31" s="6">
        <f t="shared" si="1"/>
        <v>48.059550000000002</v>
      </c>
      <c r="I31" s="6">
        <f t="shared" si="2"/>
        <v>288.35730000000001</v>
      </c>
      <c r="K31" s="6">
        <f t="shared" si="3"/>
        <v>0</v>
      </c>
    </row>
    <row r="32" spans="1:11" ht="240" x14ac:dyDescent="0.25">
      <c r="A32" s="9" t="s">
        <v>402</v>
      </c>
      <c r="B32" s="10" t="s">
        <v>37</v>
      </c>
      <c r="C32" s="8" t="s">
        <v>38</v>
      </c>
      <c r="D32" s="15">
        <v>42</v>
      </c>
      <c r="E32" s="15">
        <v>8.4</v>
      </c>
      <c r="F32" s="15">
        <v>50.4</v>
      </c>
      <c r="G32" s="6">
        <f t="shared" si="0"/>
        <v>43.89</v>
      </c>
      <c r="H32" s="6">
        <f t="shared" si="1"/>
        <v>8.7780000000000005</v>
      </c>
      <c r="I32" s="6">
        <f t="shared" si="2"/>
        <v>52.667999999999999</v>
      </c>
      <c r="K32" s="6">
        <f t="shared" si="3"/>
        <v>0</v>
      </c>
    </row>
    <row r="33" spans="1:11" ht="240" x14ac:dyDescent="0.25">
      <c r="A33" s="9" t="s">
        <v>403</v>
      </c>
      <c r="B33" s="10" t="s">
        <v>39</v>
      </c>
      <c r="C33" s="8" t="s">
        <v>38</v>
      </c>
      <c r="D33" s="15">
        <v>33.67</v>
      </c>
      <c r="E33" s="15">
        <v>6.73</v>
      </c>
      <c r="F33" s="15">
        <v>40.4</v>
      </c>
      <c r="G33" s="6">
        <f t="shared" si="0"/>
        <v>35.18515</v>
      </c>
      <c r="H33" s="6">
        <f t="shared" si="1"/>
        <v>7.0370300000000006</v>
      </c>
      <c r="I33" s="6">
        <f t="shared" si="2"/>
        <v>42.222180000000002</v>
      </c>
      <c r="K33" s="6">
        <f t="shared" si="3"/>
        <v>0</v>
      </c>
    </row>
    <row r="34" spans="1:11" ht="240" x14ac:dyDescent="0.25">
      <c r="A34" s="9" t="s">
        <v>404</v>
      </c>
      <c r="B34" s="10" t="s">
        <v>40</v>
      </c>
      <c r="C34" s="8" t="s">
        <v>38</v>
      </c>
      <c r="D34" s="15">
        <v>25.33</v>
      </c>
      <c r="E34" s="15">
        <v>5.07</v>
      </c>
      <c r="F34" s="15">
        <v>30.4</v>
      </c>
      <c r="G34" s="6">
        <f t="shared" si="0"/>
        <v>26.469849999999997</v>
      </c>
      <c r="H34" s="6">
        <f t="shared" si="1"/>
        <v>5.2939699999999998</v>
      </c>
      <c r="I34" s="6">
        <f t="shared" si="2"/>
        <v>31.763819999999996</v>
      </c>
      <c r="K34" s="6">
        <f t="shared" si="3"/>
        <v>0</v>
      </c>
    </row>
    <row r="35" spans="1:11" ht="240" x14ac:dyDescent="0.25">
      <c r="A35" s="9" t="s">
        <v>405</v>
      </c>
      <c r="B35" s="10" t="s">
        <v>41</v>
      </c>
      <c r="C35" s="8" t="s">
        <v>38</v>
      </c>
      <c r="D35" s="15">
        <v>17</v>
      </c>
      <c r="E35" s="15">
        <v>3.4</v>
      </c>
      <c r="F35" s="15">
        <v>20.399999999999999</v>
      </c>
      <c r="G35" s="6">
        <f>D35*1.045</f>
        <v>17.765000000000001</v>
      </c>
      <c r="H35" s="6">
        <f>G35*0.2</f>
        <v>3.5530000000000004</v>
      </c>
      <c r="I35" s="6">
        <f>G35+H35</f>
        <v>21.318000000000001</v>
      </c>
      <c r="K35" s="6">
        <f t="shared" si="3"/>
        <v>0</v>
      </c>
    </row>
    <row r="36" spans="1:11" x14ac:dyDescent="0.25">
      <c r="A36" s="9"/>
      <c r="B36" s="10"/>
      <c r="C36" s="8"/>
      <c r="D36" s="15"/>
      <c r="E36" s="15"/>
      <c r="F36" s="15"/>
      <c r="G36" s="6"/>
      <c r="H36" s="18"/>
      <c r="I36" s="18"/>
    </row>
    <row r="37" spans="1:11" ht="33.75" customHeight="1" x14ac:dyDescent="0.25">
      <c r="A37" s="52" t="s">
        <v>42</v>
      </c>
      <c r="B37" s="53"/>
      <c r="C37" s="53"/>
      <c r="D37" s="53"/>
      <c r="E37" s="53"/>
      <c r="F37" s="53"/>
      <c r="G37" s="53"/>
      <c r="H37" s="53"/>
      <c r="I37" s="54"/>
    </row>
    <row r="38" spans="1:11" ht="165" x14ac:dyDescent="0.25">
      <c r="A38" s="9" t="s">
        <v>406</v>
      </c>
      <c r="B38" s="10" t="s">
        <v>43</v>
      </c>
      <c r="C38" s="8" t="s">
        <v>8</v>
      </c>
      <c r="D38" s="15">
        <v>31.52</v>
      </c>
      <c r="E38" s="15">
        <v>6.3</v>
      </c>
      <c r="F38" s="15">
        <v>37.82</v>
      </c>
      <c r="G38" s="6">
        <f t="shared" ref="G38:G82" si="4">D38*1.045</f>
        <v>32.938399999999994</v>
      </c>
      <c r="H38" s="6">
        <f t="shared" ref="H38:H82" si="5">G38*0.2</f>
        <v>6.5876799999999989</v>
      </c>
      <c r="I38" s="6">
        <f t="shared" ref="I38:I82" si="6">G38+H38</f>
        <v>39.526079999999993</v>
      </c>
      <c r="K38" s="6">
        <f t="shared" ref="K38:K83" si="7">G38*1.2-I38</f>
        <v>0</v>
      </c>
    </row>
    <row r="39" spans="1:11" ht="165" x14ac:dyDescent="0.25">
      <c r="A39" s="9" t="s">
        <v>407</v>
      </c>
      <c r="B39" s="10" t="s">
        <v>44</v>
      </c>
      <c r="C39" s="8" t="s">
        <v>8</v>
      </c>
      <c r="D39" s="15">
        <v>35.159999999999997</v>
      </c>
      <c r="E39" s="15">
        <v>7.03</v>
      </c>
      <c r="F39" s="15">
        <v>42.19</v>
      </c>
      <c r="G39" s="6">
        <f t="shared" si="4"/>
        <v>36.742199999999997</v>
      </c>
      <c r="H39" s="6">
        <f t="shared" si="5"/>
        <v>7.3484400000000001</v>
      </c>
      <c r="I39" s="6">
        <f t="shared" si="6"/>
        <v>44.090639999999993</v>
      </c>
      <c r="K39" s="6">
        <f t="shared" si="7"/>
        <v>0</v>
      </c>
    </row>
    <row r="40" spans="1:11" ht="165" x14ac:dyDescent="0.25">
      <c r="A40" s="9" t="s">
        <v>408</v>
      </c>
      <c r="B40" s="10" t="s">
        <v>45</v>
      </c>
      <c r="C40" s="8" t="s">
        <v>8</v>
      </c>
      <c r="D40" s="15">
        <v>46.08</v>
      </c>
      <c r="E40" s="15">
        <v>9.2200000000000006</v>
      </c>
      <c r="F40" s="15">
        <v>55.3</v>
      </c>
      <c r="G40" s="6">
        <f t="shared" si="4"/>
        <v>48.153599999999997</v>
      </c>
      <c r="H40" s="6">
        <f t="shared" si="5"/>
        <v>9.6307200000000002</v>
      </c>
      <c r="I40" s="6">
        <f t="shared" si="6"/>
        <v>57.784319999999994</v>
      </c>
      <c r="K40" s="6">
        <f t="shared" si="7"/>
        <v>0</v>
      </c>
    </row>
    <row r="41" spans="1:11" ht="165" x14ac:dyDescent="0.25">
      <c r="A41" s="9" t="s">
        <v>409</v>
      </c>
      <c r="B41" s="10" t="s">
        <v>46</v>
      </c>
      <c r="C41" s="8" t="s">
        <v>8</v>
      </c>
      <c r="D41" s="15">
        <v>78.81</v>
      </c>
      <c r="E41" s="15">
        <v>15.76</v>
      </c>
      <c r="F41" s="15">
        <v>94.57</v>
      </c>
      <c r="G41" s="6">
        <f t="shared" si="4"/>
        <v>82.356449999999995</v>
      </c>
      <c r="H41" s="6">
        <f t="shared" si="5"/>
        <v>16.47129</v>
      </c>
      <c r="I41" s="6">
        <f t="shared" si="6"/>
        <v>98.827739999999991</v>
      </c>
      <c r="K41" s="6">
        <f t="shared" si="7"/>
        <v>0</v>
      </c>
    </row>
    <row r="42" spans="1:11" ht="135" x14ac:dyDescent="0.25">
      <c r="A42" s="9" t="s">
        <v>410</v>
      </c>
      <c r="B42" s="10" t="s">
        <v>47</v>
      </c>
      <c r="C42" s="8" t="s">
        <v>8</v>
      </c>
      <c r="D42" s="15">
        <v>36.380000000000003</v>
      </c>
      <c r="E42" s="15">
        <v>7.28</v>
      </c>
      <c r="F42" s="15">
        <v>43.66</v>
      </c>
      <c r="G42" s="6">
        <f t="shared" si="4"/>
        <v>38.017099999999999</v>
      </c>
      <c r="H42" s="6">
        <f t="shared" si="5"/>
        <v>7.6034199999999998</v>
      </c>
      <c r="I42" s="6">
        <f t="shared" si="6"/>
        <v>45.620519999999999</v>
      </c>
      <c r="K42" s="6">
        <f t="shared" si="7"/>
        <v>0</v>
      </c>
    </row>
    <row r="43" spans="1:11" ht="150" x14ac:dyDescent="0.25">
      <c r="A43" s="9" t="s">
        <v>411</v>
      </c>
      <c r="B43" s="10" t="s">
        <v>48</v>
      </c>
      <c r="C43" s="8" t="s">
        <v>8</v>
      </c>
      <c r="D43" s="15">
        <v>55.77</v>
      </c>
      <c r="E43" s="15">
        <v>11.15</v>
      </c>
      <c r="F43" s="15">
        <v>66.92</v>
      </c>
      <c r="G43" s="6">
        <f t="shared" si="4"/>
        <v>58.279649999999997</v>
      </c>
      <c r="H43" s="6">
        <f t="shared" si="5"/>
        <v>11.65593</v>
      </c>
      <c r="I43" s="6">
        <f t="shared" si="6"/>
        <v>69.935580000000002</v>
      </c>
      <c r="K43" s="6">
        <f t="shared" si="7"/>
        <v>0</v>
      </c>
    </row>
    <row r="44" spans="1:11" ht="150" x14ac:dyDescent="0.25">
      <c r="A44" s="9" t="s">
        <v>412</v>
      </c>
      <c r="B44" s="10" t="s">
        <v>49</v>
      </c>
      <c r="C44" s="8" t="s">
        <v>8</v>
      </c>
      <c r="D44" s="15">
        <v>75.17</v>
      </c>
      <c r="E44" s="15">
        <v>15.03</v>
      </c>
      <c r="F44" s="15">
        <v>90.2</v>
      </c>
      <c r="G44" s="6">
        <f t="shared" si="4"/>
        <v>78.55265</v>
      </c>
      <c r="H44" s="6">
        <f t="shared" si="5"/>
        <v>15.71053</v>
      </c>
      <c r="I44" s="6">
        <f t="shared" si="6"/>
        <v>94.263180000000006</v>
      </c>
      <c r="K44" s="6">
        <f t="shared" si="7"/>
        <v>0</v>
      </c>
    </row>
    <row r="45" spans="1:11" ht="150" x14ac:dyDescent="0.25">
      <c r="A45" s="9" t="s">
        <v>413</v>
      </c>
      <c r="B45" s="10" t="s">
        <v>50</v>
      </c>
      <c r="C45" s="8" t="s">
        <v>8</v>
      </c>
      <c r="D45" s="15">
        <v>90.93</v>
      </c>
      <c r="E45" s="15">
        <v>18.190000000000001</v>
      </c>
      <c r="F45" s="15">
        <v>109.12</v>
      </c>
      <c r="G45" s="6">
        <f t="shared" si="4"/>
        <v>95.021850000000001</v>
      </c>
      <c r="H45" s="6">
        <f t="shared" si="5"/>
        <v>19.004370000000002</v>
      </c>
      <c r="I45" s="6">
        <f t="shared" si="6"/>
        <v>114.02622</v>
      </c>
      <c r="K45" s="6">
        <f t="shared" si="7"/>
        <v>0</v>
      </c>
    </row>
    <row r="46" spans="1:11" ht="150" x14ac:dyDescent="0.25">
      <c r="A46" s="9" t="s">
        <v>414</v>
      </c>
      <c r="B46" s="10" t="s">
        <v>51</v>
      </c>
      <c r="C46" s="8" t="s">
        <v>8</v>
      </c>
      <c r="D46" s="15">
        <v>109.12</v>
      </c>
      <c r="E46" s="15">
        <v>21.82</v>
      </c>
      <c r="F46" s="15">
        <v>130.94</v>
      </c>
      <c r="G46" s="6">
        <f t="shared" si="4"/>
        <v>114.0304</v>
      </c>
      <c r="H46" s="6">
        <f t="shared" si="5"/>
        <v>22.806080000000001</v>
      </c>
      <c r="I46" s="6">
        <f t="shared" si="6"/>
        <v>136.83647999999999</v>
      </c>
      <c r="K46" s="6">
        <f t="shared" si="7"/>
        <v>0</v>
      </c>
    </row>
    <row r="47" spans="1:11" ht="120" x14ac:dyDescent="0.25">
      <c r="A47" s="9" t="s">
        <v>415</v>
      </c>
      <c r="B47" s="10" t="s">
        <v>52</v>
      </c>
      <c r="C47" s="8" t="s">
        <v>8</v>
      </c>
      <c r="D47" s="15">
        <v>367.38</v>
      </c>
      <c r="E47" s="15">
        <v>73.48</v>
      </c>
      <c r="F47" s="15">
        <v>440.86</v>
      </c>
      <c r="G47" s="6">
        <f t="shared" si="4"/>
        <v>383.91209999999995</v>
      </c>
      <c r="H47" s="6">
        <f t="shared" si="5"/>
        <v>76.782420000000002</v>
      </c>
      <c r="I47" s="6">
        <f t="shared" si="6"/>
        <v>460.69451999999995</v>
      </c>
      <c r="K47" s="6">
        <f t="shared" si="7"/>
        <v>0</v>
      </c>
    </row>
    <row r="48" spans="1:11" ht="180" x14ac:dyDescent="0.25">
      <c r="A48" s="9" t="s">
        <v>416</v>
      </c>
      <c r="B48" s="10" t="s">
        <v>53</v>
      </c>
      <c r="C48" s="8" t="s">
        <v>8</v>
      </c>
      <c r="D48" s="15">
        <v>199.81</v>
      </c>
      <c r="E48" s="15">
        <v>39.96</v>
      </c>
      <c r="F48" s="15">
        <v>239.77</v>
      </c>
      <c r="G48" s="6">
        <f t="shared" si="4"/>
        <v>208.80144999999999</v>
      </c>
      <c r="H48" s="6">
        <f t="shared" si="5"/>
        <v>41.760289999999998</v>
      </c>
      <c r="I48" s="6">
        <f t="shared" si="6"/>
        <v>250.56173999999999</v>
      </c>
      <c r="K48" s="6">
        <f t="shared" si="7"/>
        <v>0</v>
      </c>
    </row>
    <row r="49" spans="1:11" ht="180" x14ac:dyDescent="0.25">
      <c r="A49" s="9" t="s">
        <v>417</v>
      </c>
      <c r="B49" s="10" t="s">
        <v>54</v>
      </c>
      <c r="C49" s="8" t="s">
        <v>8</v>
      </c>
      <c r="D49" s="15">
        <v>251.41</v>
      </c>
      <c r="E49" s="15">
        <v>50.28</v>
      </c>
      <c r="F49" s="15">
        <v>301.69</v>
      </c>
      <c r="G49" s="6">
        <f t="shared" si="4"/>
        <v>262.72344999999996</v>
      </c>
      <c r="H49" s="6">
        <f t="shared" si="5"/>
        <v>52.544689999999996</v>
      </c>
      <c r="I49" s="6">
        <f t="shared" si="6"/>
        <v>315.26813999999996</v>
      </c>
      <c r="K49" s="6">
        <f t="shared" si="7"/>
        <v>0</v>
      </c>
    </row>
    <row r="50" spans="1:11" ht="180" x14ac:dyDescent="0.25">
      <c r="A50" s="9" t="s">
        <v>418</v>
      </c>
      <c r="B50" s="10" t="s">
        <v>55</v>
      </c>
      <c r="C50" s="8" t="s">
        <v>8</v>
      </c>
      <c r="D50" s="15">
        <v>309.39999999999998</v>
      </c>
      <c r="E50" s="15">
        <v>61.88</v>
      </c>
      <c r="F50" s="15">
        <v>371.28</v>
      </c>
      <c r="G50" s="6">
        <f t="shared" si="4"/>
        <v>323.32299999999998</v>
      </c>
      <c r="H50" s="6">
        <f t="shared" si="5"/>
        <v>64.664599999999993</v>
      </c>
      <c r="I50" s="6">
        <f t="shared" si="6"/>
        <v>387.98759999999999</v>
      </c>
      <c r="K50" s="6">
        <f t="shared" si="7"/>
        <v>0</v>
      </c>
    </row>
    <row r="51" spans="1:11" ht="180" x14ac:dyDescent="0.25">
      <c r="A51" s="9" t="s">
        <v>419</v>
      </c>
      <c r="B51" s="10" t="s">
        <v>56</v>
      </c>
      <c r="C51" s="8" t="s">
        <v>8</v>
      </c>
      <c r="D51" s="15">
        <v>367.38</v>
      </c>
      <c r="E51" s="15">
        <v>73.48</v>
      </c>
      <c r="F51" s="15">
        <v>440.86</v>
      </c>
      <c r="G51" s="6">
        <f t="shared" si="4"/>
        <v>383.91209999999995</v>
      </c>
      <c r="H51" s="6">
        <f t="shared" si="5"/>
        <v>76.782420000000002</v>
      </c>
      <c r="I51" s="6">
        <f t="shared" si="6"/>
        <v>460.69451999999995</v>
      </c>
      <c r="K51" s="6">
        <f t="shared" si="7"/>
        <v>0</v>
      </c>
    </row>
    <row r="52" spans="1:11" ht="150" x14ac:dyDescent="0.25">
      <c r="A52" s="9" t="s">
        <v>420</v>
      </c>
      <c r="B52" s="10" t="s">
        <v>57</v>
      </c>
      <c r="C52" s="8" t="s">
        <v>8</v>
      </c>
      <c r="D52" s="15">
        <v>37.58</v>
      </c>
      <c r="E52" s="15">
        <v>7.52</v>
      </c>
      <c r="F52" s="15">
        <v>45.1</v>
      </c>
      <c r="G52" s="6">
        <f t="shared" si="4"/>
        <v>39.271099999999997</v>
      </c>
      <c r="H52" s="6">
        <f t="shared" si="5"/>
        <v>7.8542199999999998</v>
      </c>
      <c r="I52" s="6">
        <f t="shared" si="6"/>
        <v>47.125319999999995</v>
      </c>
      <c r="K52" s="6">
        <f t="shared" si="7"/>
        <v>0</v>
      </c>
    </row>
    <row r="53" spans="1:11" ht="150" x14ac:dyDescent="0.25">
      <c r="A53" s="9" t="s">
        <v>421</v>
      </c>
      <c r="B53" s="10" t="s">
        <v>58</v>
      </c>
      <c r="C53" s="8" t="s">
        <v>8</v>
      </c>
      <c r="D53" s="15">
        <v>47.28</v>
      </c>
      <c r="E53" s="15">
        <v>9.4600000000000009</v>
      </c>
      <c r="F53" s="15">
        <v>56.74</v>
      </c>
      <c r="G53" s="6">
        <f t="shared" si="4"/>
        <v>49.407599999999995</v>
      </c>
      <c r="H53" s="6">
        <f t="shared" si="5"/>
        <v>9.8815200000000001</v>
      </c>
      <c r="I53" s="6">
        <f t="shared" si="6"/>
        <v>59.289119999999997</v>
      </c>
      <c r="K53" s="6">
        <f t="shared" si="7"/>
        <v>0</v>
      </c>
    </row>
    <row r="54" spans="1:11" ht="150" x14ac:dyDescent="0.25">
      <c r="A54" s="9" t="s">
        <v>422</v>
      </c>
      <c r="B54" s="10" t="s">
        <v>59</v>
      </c>
      <c r="C54" s="8" t="s">
        <v>8</v>
      </c>
      <c r="D54" s="15">
        <v>58.2</v>
      </c>
      <c r="E54" s="15">
        <v>11.64</v>
      </c>
      <c r="F54" s="15">
        <v>69.84</v>
      </c>
      <c r="G54" s="6">
        <f t="shared" si="4"/>
        <v>60.818999999999996</v>
      </c>
      <c r="H54" s="6">
        <f t="shared" si="5"/>
        <v>12.1638</v>
      </c>
      <c r="I54" s="6">
        <f t="shared" si="6"/>
        <v>72.982799999999997</v>
      </c>
      <c r="K54" s="6">
        <f t="shared" si="7"/>
        <v>0</v>
      </c>
    </row>
    <row r="55" spans="1:11" ht="150" x14ac:dyDescent="0.25">
      <c r="A55" s="9" t="s">
        <v>423</v>
      </c>
      <c r="B55" s="10" t="s">
        <v>60</v>
      </c>
      <c r="C55" s="8" t="s">
        <v>8</v>
      </c>
      <c r="D55" s="15">
        <v>69.12</v>
      </c>
      <c r="E55" s="15">
        <v>13.82</v>
      </c>
      <c r="F55" s="15">
        <v>82.94</v>
      </c>
      <c r="G55" s="6">
        <f t="shared" si="4"/>
        <v>72.230400000000003</v>
      </c>
      <c r="H55" s="6">
        <f t="shared" si="5"/>
        <v>14.446080000000002</v>
      </c>
      <c r="I55" s="6">
        <f t="shared" si="6"/>
        <v>86.676479999999998</v>
      </c>
      <c r="K55" s="6">
        <f t="shared" si="7"/>
        <v>0</v>
      </c>
    </row>
    <row r="56" spans="1:11" ht="195" x14ac:dyDescent="0.25">
      <c r="A56" s="9" t="s">
        <v>424</v>
      </c>
      <c r="B56" s="10" t="s">
        <v>61</v>
      </c>
      <c r="C56" s="8" t="s">
        <v>62</v>
      </c>
      <c r="D56" s="15">
        <v>43.85</v>
      </c>
      <c r="E56" s="15">
        <v>8.77</v>
      </c>
      <c r="F56" s="15">
        <v>52.62</v>
      </c>
      <c r="G56" s="6">
        <f t="shared" si="4"/>
        <v>45.823250000000002</v>
      </c>
      <c r="H56" s="6">
        <f t="shared" si="5"/>
        <v>9.16465</v>
      </c>
      <c r="I56" s="6">
        <f t="shared" si="6"/>
        <v>54.987900000000003</v>
      </c>
      <c r="K56" s="6">
        <f t="shared" si="7"/>
        <v>0</v>
      </c>
    </row>
    <row r="57" spans="1:11" ht="225" x14ac:dyDescent="0.25">
      <c r="A57" s="9" t="s">
        <v>425</v>
      </c>
      <c r="B57" s="10" t="s">
        <v>63</v>
      </c>
      <c r="C57" s="8" t="s">
        <v>62</v>
      </c>
      <c r="D57" s="15">
        <v>40.020000000000003</v>
      </c>
      <c r="E57" s="15">
        <v>8</v>
      </c>
      <c r="F57" s="15">
        <v>48.02</v>
      </c>
      <c r="G57" s="6">
        <f t="shared" si="4"/>
        <v>41.820900000000002</v>
      </c>
      <c r="H57" s="6">
        <f t="shared" si="5"/>
        <v>8.3641800000000011</v>
      </c>
      <c r="I57" s="6">
        <f t="shared" si="6"/>
        <v>50.185079999999999</v>
      </c>
      <c r="K57" s="6">
        <f t="shared" si="7"/>
        <v>0</v>
      </c>
    </row>
    <row r="58" spans="1:11" ht="165" x14ac:dyDescent="0.25">
      <c r="A58" s="9" t="s">
        <v>426</v>
      </c>
      <c r="B58" s="10" t="s">
        <v>645</v>
      </c>
      <c r="C58" s="8" t="s">
        <v>8</v>
      </c>
      <c r="D58" s="15">
        <v>20.329999999999998</v>
      </c>
      <c r="E58" s="15">
        <v>4.07</v>
      </c>
      <c r="F58" s="15">
        <v>24.4</v>
      </c>
      <c r="G58" s="6">
        <f>D58*1.045</f>
        <v>21.244849999999996</v>
      </c>
      <c r="H58" s="6">
        <f t="shared" si="5"/>
        <v>4.248969999999999</v>
      </c>
      <c r="I58" s="6">
        <f t="shared" si="6"/>
        <v>25.493819999999996</v>
      </c>
      <c r="K58" s="6">
        <f t="shared" si="7"/>
        <v>0</v>
      </c>
    </row>
    <row r="59" spans="1:11" ht="165" x14ac:dyDescent="0.25">
      <c r="A59" s="9" t="s">
        <v>427</v>
      </c>
      <c r="B59" s="10" t="s">
        <v>648</v>
      </c>
      <c r="C59" s="8" t="s">
        <v>8</v>
      </c>
      <c r="D59" s="15">
        <v>50.83</v>
      </c>
      <c r="E59" s="15">
        <v>10.17</v>
      </c>
      <c r="F59" s="15">
        <v>61</v>
      </c>
      <c r="G59" s="6">
        <f t="shared" si="4"/>
        <v>53.117349999999995</v>
      </c>
      <c r="H59" s="6">
        <f t="shared" si="5"/>
        <v>10.623469999999999</v>
      </c>
      <c r="I59" s="6">
        <f t="shared" si="6"/>
        <v>63.740819999999992</v>
      </c>
      <c r="K59" s="6">
        <f t="shared" si="7"/>
        <v>0</v>
      </c>
    </row>
    <row r="60" spans="1:11" ht="165" x14ac:dyDescent="0.25">
      <c r="A60" s="9" t="s">
        <v>428</v>
      </c>
      <c r="B60" s="10" t="s">
        <v>649</v>
      </c>
      <c r="C60" s="8" t="s">
        <v>8</v>
      </c>
      <c r="D60" s="15">
        <v>152.5</v>
      </c>
      <c r="E60" s="15">
        <v>30.5</v>
      </c>
      <c r="F60" s="15">
        <v>183</v>
      </c>
      <c r="G60" s="6">
        <f t="shared" si="4"/>
        <v>159.36249999999998</v>
      </c>
      <c r="H60" s="6">
        <f t="shared" si="5"/>
        <v>31.872499999999999</v>
      </c>
      <c r="I60" s="6">
        <f t="shared" si="6"/>
        <v>191.23499999999999</v>
      </c>
      <c r="K60" s="6">
        <f t="shared" si="7"/>
        <v>0</v>
      </c>
    </row>
    <row r="61" spans="1:11" s="30" customFormat="1" ht="180" x14ac:dyDescent="0.25">
      <c r="A61" s="25" t="s">
        <v>429</v>
      </c>
      <c r="B61" s="26" t="s">
        <v>647</v>
      </c>
      <c r="C61" s="27" t="s">
        <v>8</v>
      </c>
      <c r="D61" s="28">
        <v>366</v>
      </c>
      <c r="E61" s="28">
        <f>D61*0.2</f>
        <v>73.2</v>
      </c>
      <c r="F61" s="28">
        <f>E61+D61</f>
        <v>439.2</v>
      </c>
      <c r="G61" s="29">
        <f t="shared" si="4"/>
        <v>382.46999999999997</v>
      </c>
      <c r="H61" s="29">
        <f t="shared" si="5"/>
        <v>76.494</v>
      </c>
      <c r="I61" s="29">
        <f t="shared" si="6"/>
        <v>458.96399999999994</v>
      </c>
      <c r="K61" s="29">
        <f t="shared" si="7"/>
        <v>0</v>
      </c>
    </row>
    <row r="62" spans="1:11" ht="195" x14ac:dyDescent="0.25">
      <c r="A62" s="9" t="s">
        <v>430</v>
      </c>
      <c r="B62" s="10" t="s">
        <v>646</v>
      </c>
      <c r="C62" s="8" t="s">
        <v>15</v>
      </c>
      <c r="D62" s="15">
        <v>24.4</v>
      </c>
      <c r="E62" s="15">
        <f>D62*0.2</f>
        <v>4.88</v>
      </c>
      <c r="F62" s="15">
        <f>E62+D62</f>
        <v>29.279999999999998</v>
      </c>
      <c r="G62" s="6">
        <f t="shared" si="4"/>
        <v>25.497999999999998</v>
      </c>
      <c r="H62" s="6">
        <f t="shared" si="5"/>
        <v>5.0995999999999997</v>
      </c>
      <c r="I62" s="6">
        <f t="shared" si="6"/>
        <v>30.597599999999996</v>
      </c>
      <c r="K62" s="6">
        <f t="shared" si="7"/>
        <v>0</v>
      </c>
    </row>
    <row r="63" spans="1:11" ht="165" x14ac:dyDescent="0.25">
      <c r="A63" s="9" t="s">
        <v>431</v>
      </c>
      <c r="B63" s="10" t="s">
        <v>64</v>
      </c>
      <c r="C63" s="8" t="s">
        <v>15</v>
      </c>
      <c r="D63" s="15">
        <v>25.42</v>
      </c>
      <c r="E63" s="15">
        <v>5.08</v>
      </c>
      <c r="F63" s="15">
        <v>30.5</v>
      </c>
      <c r="G63" s="6">
        <f t="shared" si="4"/>
        <v>26.5639</v>
      </c>
      <c r="H63" s="6">
        <f t="shared" si="5"/>
        <v>5.3127800000000001</v>
      </c>
      <c r="I63" s="6">
        <f t="shared" si="6"/>
        <v>31.87668</v>
      </c>
      <c r="K63" s="6">
        <f t="shared" si="7"/>
        <v>0</v>
      </c>
    </row>
    <row r="64" spans="1:11" ht="150" x14ac:dyDescent="0.25">
      <c r="A64" s="9" t="s">
        <v>432</v>
      </c>
      <c r="B64" s="10" t="s">
        <v>65</v>
      </c>
      <c r="C64" s="8" t="s">
        <v>22</v>
      </c>
      <c r="D64" s="15">
        <v>247.34</v>
      </c>
      <c r="E64" s="15">
        <v>49.47</v>
      </c>
      <c r="F64" s="15">
        <v>296.81</v>
      </c>
      <c r="G64" s="6">
        <f t="shared" si="4"/>
        <v>258.47030000000001</v>
      </c>
      <c r="H64" s="6">
        <f t="shared" si="5"/>
        <v>51.694060000000007</v>
      </c>
      <c r="I64" s="6">
        <f t="shared" si="6"/>
        <v>310.16435999999999</v>
      </c>
      <c r="K64" s="6">
        <f t="shared" si="7"/>
        <v>0</v>
      </c>
    </row>
    <row r="65" spans="1:11" ht="135" x14ac:dyDescent="0.25">
      <c r="A65" s="9" t="s">
        <v>433</v>
      </c>
      <c r="B65" s="10" t="s">
        <v>66</v>
      </c>
      <c r="C65" s="8" t="s">
        <v>8</v>
      </c>
      <c r="D65" s="15">
        <v>247.34</v>
      </c>
      <c r="E65" s="15">
        <v>49.47</v>
      </c>
      <c r="F65" s="15">
        <v>296.81</v>
      </c>
      <c r="G65" s="6">
        <f t="shared" si="4"/>
        <v>258.47030000000001</v>
      </c>
      <c r="H65" s="6">
        <f t="shared" si="5"/>
        <v>51.694060000000007</v>
      </c>
      <c r="I65" s="6">
        <f t="shared" si="6"/>
        <v>310.16435999999999</v>
      </c>
      <c r="K65" s="6">
        <f t="shared" si="7"/>
        <v>0</v>
      </c>
    </row>
    <row r="66" spans="1:11" ht="180" x14ac:dyDescent="0.25">
      <c r="A66" s="9" t="s">
        <v>434</v>
      </c>
      <c r="B66" s="10" t="s">
        <v>67</v>
      </c>
      <c r="C66" s="8" t="s">
        <v>15</v>
      </c>
      <c r="D66" s="15">
        <v>98.21</v>
      </c>
      <c r="E66" s="15">
        <v>19.64</v>
      </c>
      <c r="F66" s="15">
        <v>117.85</v>
      </c>
      <c r="G66" s="6">
        <f t="shared" si="4"/>
        <v>102.62944999999999</v>
      </c>
      <c r="H66" s="6">
        <f t="shared" si="5"/>
        <v>20.52589</v>
      </c>
      <c r="I66" s="6">
        <f t="shared" si="6"/>
        <v>123.15534</v>
      </c>
      <c r="K66" s="6">
        <f t="shared" si="7"/>
        <v>0</v>
      </c>
    </row>
    <row r="67" spans="1:11" ht="180" x14ac:dyDescent="0.25">
      <c r="A67" s="9" t="s">
        <v>435</v>
      </c>
      <c r="B67" s="10" t="s">
        <v>68</v>
      </c>
      <c r="C67" s="8" t="s">
        <v>15</v>
      </c>
      <c r="D67" s="15">
        <v>30.31</v>
      </c>
      <c r="E67" s="15">
        <v>6.06</v>
      </c>
      <c r="F67" s="15">
        <v>36.369999999999997</v>
      </c>
      <c r="G67" s="6">
        <f t="shared" si="4"/>
        <v>31.673949999999998</v>
      </c>
      <c r="H67" s="6">
        <f t="shared" si="5"/>
        <v>6.3347899999999999</v>
      </c>
      <c r="I67" s="6">
        <f t="shared" si="6"/>
        <v>38.008739999999996</v>
      </c>
      <c r="K67" s="6">
        <f t="shared" si="7"/>
        <v>0</v>
      </c>
    </row>
    <row r="68" spans="1:11" ht="120" x14ac:dyDescent="0.25">
      <c r="A68" s="9" t="s">
        <v>436</v>
      </c>
      <c r="B68" s="10" t="s">
        <v>69</v>
      </c>
      <c r="C68" s="8" t="s">
        <v>8</v>
      </c>
      <c r="D68" s="15">
        <v>263.11</v>
      </c>
      <c r="E68" s="15">
        <v>52.62</v>
      </c>
      <c r="F68" s="15">
        <v>315.73</v>
      </c>
      <c r="G68" s="6">
        <f t="shared" si="4"/>
        <v>274.94995</v>
      </c>
      <c r="H68" s="6">
        <f t="shared" si="5"/>
        <v>54.989990000000006</v>
      </c>
      <c r="I68" s="6">
        <f t="shared" si="6"/>
        <v>329.93993999999998</v>
      </c>
      <c r="K68" s="6">
        <f t="shared" si="7"/>
        <v>0</v>
      </c>
    </row>
    <row r="69" spans="1:11" ht="150" x14ac:dyDescent="0.25">
      <c r="A69" s="9" t="s">
        <v>437</v>
      </c>
      <c r="B69" s="10" t="s">
        <v>70</v>
      </c>
      <c r="C69" s="8" t="s">
        <v>6</v>
      </c>
      <c r="D69" s="15">
        <v>56.98</v>
      </c>
      <c r="E69" s="15">
        <v>11.4</v>
      </c>
      <c r="F69" s="15">
        <v>68.38</v>
      </c>
      <c r="G69" s="6">
        <f t="shared" si="4"/>
        <v>59.544099999999993</v>
      </c>
      <c r="H69" s="6">
        <f t="shared" si="5"/>
        <v>11.908819999999999</v>
      </c>
      <c r="I69" s="6">
        <f t="shared" si="6"/>
        <v>71.452919999999992</v>
      </c>
      <c r="K69" s="6">
        <f t="shared" si="7"/>
        <v>0</v>
      </c>
    </row>
    <row r="70" spans="1:11" ht="180" x14ac:dyDescent="0.25">
      <c r="A70" s="9" t="s">
        <v>438</v>
      </c>
      <c r="B70" s="10" t="s">
        <v>71</v>
      </c>
      <c r="C70" s="8" t="s">
        <v>8</v>
      </c>
      <c r="D70" s="15">
        <v>263.11</v>
      </c>
      <c r="E70" s="15">
        <v>52.62</v>
      </c>
      <c r="F70" s="15">
        <v>315.73</v>
      </c>
      <c r="G70" s="6">
        <f t="shared" si="4"/>
        <v>274.94995</v>
      </c>
      <c r="H70" s="6">
        <f t="shared" si="5"/>
        <v>54.989990000000006</v>
      </c>
      <c r="I70" s="6">
        <f t="shared" si="6"/>
        <v>329.93993999999998</v>
      </c>
      <c r="K70" s="6">
        <f t="shared" si="7"/>
        <v>0</v>
      </c>
    </row>
    <row r="71" spans="1:11" ht="120" x14ac:dyDescent="0.25">
      <c r="A71" s="9" t="s">
        <v>439</v>
      </c>
      <c r="B71" s="10" t="s">
        <v>72</v>
      </c>
      <c r="C71" s="8" t="s">
        <v>30</v>
      </c>
      <c r="D71" s="15">
        <v>75.349999999999994</v>
      </c>
      <c r="E71" s="15">
        <v>15.07</v>
      </c>
      <c r="F71" s="15">
        <v>90.42</v>
      </c>
      <c r="G71" s="6">
        <f t="shared" si="4"/>
        <v>78.740749999999991</v>
      </c>
      <c r="H71" s="6">
        <f t="shared" si="5"/>
        <v>15.748149999999999</v>
      </c>
      <c r="I71" s="6">
        <f t="shared" si="6"/>
        <v>94.488899999999987</v>
      </c>
      <c r="K71" s="6">
        <f t="shared" si="7"/>
        <v>0</v>
      </c>
    </row>
    <row r="72" spans="1:11" ht="150" x14ac:dyDescent="0.25">
      <c r="A72" s="9" t="s">
        <v>440</v>
      </c>
      <c r="B72" s="10" t="s">
        <v>73</v>
      </c>
      <c r="C72" s="8" t="s">
        <v>15</v>
      </c>
      <c r="D72" s="15">
        <v>38.51</v>
      </c>
      <c r="E72" s="15">
        <v>7.7</v>
      </c>
      <c r="F72" s="15">
        <v>46.21</v>
      </c>
      <c r="G72" s="6">
        <f t="shared" si="4"/>
        <v>40.242949999999993</v>
      </c>
      <c r="H72" s="6">
        <f t="shared" si="5"/>
        <v>8.048589999999999</v>
      </c>
      <c r="I72" s="6">
        <f t="shared" si="6"/>
        <v>48.291539999999991</v>
      </c>
      <c r="K72" s="6">
        <f t="shared" si="7"/>
        <v>0</v>
      </c>
    </row>
    <row r="73" spans="1:11" ht="150" x14ac:dyDescent="0.25">
      <c r="A73" s="9" t="s">
        <v>441</v>
      </c>
      <c r="B73" s="10" t="s">
        <v>74</v>
      </c>
      <c r="C73" s="8" t="s">
        <v>8</v>
      </c>
      <c r="D73" s="15">
        <v>17.16</v>
      </c>
      <c r="E73" s="15">
        <v>3.43</v>
      </c>
      <c r="F73" s="15">
        <v>20.59</v>
      </c>
      <c r="G73" s="6">
        <f t="shared" si="4"/>
        <v>17.932199999999998</v>
      </c>
      <c r="H73" s="6">
        <f t="shared" si="5"/>
        <v>3.5864399999999996</v>
      </c>
      <c r="I73" s="6">
        <f t="shared" si="6"/>
        <v>21.518639999999998</v>
      </c>
      <c r="K73" s="6">
        <f t="shared" si="7"/>
        <v>0</v>
      </c>
    </row>
    <row r="74" spans="1:11" ht="150" x14ac:dyDescent="0.25">
      <c r="A74" s="9" t="s">
        <v>442</v>
      </c>
      <c r="B74" s="10" t="s">
        <v>75</v>
      </c>
      <c r="C74" s="8" t="s">
        <v>8</v>
      </c>
      <c r="D74" s="15">
        <v>25.53</v>
      </c>
      <c r="E74" s="15">
        <v>5.1100000000000003</v>
      </c>
      <c r="F74" s="15">
        <v>30.64</v>
      </c>
      <c r="G74" s="6">
        <f t="shared" si="4"/>
        <v>26.678850000000001</v>
      </c>
      <c r="H74" s="6">
        <f t="shared" si="5"/>
        <v>5.3357700000000001</v>
      </c>
      <c r="I74" s="6">
        <f t="shared" si="6"/>
        <v>32.014620000000001</v>
      </c>
      <c r="K74" s="6">
        <f t="shared" si="7"/>
        <v>0</v>
      </c>
    </row>
    <row r="75" spans="1:11" ht="150" x14ac:dyDescent="0.25">
      <c r="A75" s="9" t="s">
        <v>443</v>
      </c>
      <c r="B75" s="10" t="s">
        <v>76</v>
      </c>
      <c r="C75" s="8" t="s">
        <v>8</v>
      </c>
      <c r="D75" s="15">
        <v>33.9</v>
      </c>
      <c r="E75" s="15">
        <v>6.78</v>
      </c>
      <c r="F75" s="15">
        <v>40.68</v>
      </c>
      <c r="G75" s="6">
        <f t="shared" si="4"/>
        <v>35.4255</v>
      </c>
      <c r="H75" s="6">
        <f t="shared" si="5"/>
        <v>7.0851000000000006</v>
      </c>
      <c r="I75" s="6">
        <f t="shared" si="6"/>
        <v>42.510599999999997</v>
      </c>
      <c r="K75" s="6">
        <f t="shared" si="7"/>
        <v>0</v>
      </c>
    </row>
    <row r="76" spans="1:11" ht="150" x14ac:dyDescent="0.25">
      <c r="A76" s="9" t="s">
        <v>444</v>
      </c>
      <c r="B76" s="10" t="s">
        <v>77</v>
      </c>
      <c r="C76" s="8" t="s">
        <v>8</v>
      </c>
      <c r="D76" s="15">
        <v>42.69</v>
      </c>
      <c r="E76" s="15">
        <v>8.5399999999999991</v>
      </c>
      <c r="F76" s="15">
        <v>51.23</v>
      </c>
      <c r="G76" s="6">
        <f t="shared" si="4"/>
        <v>44.611049999999992</v>
      </c>
      <c r="H76" s="6">
        <f t="shared" si="5"/>
        <v>8.922209999999998</v>
      </c>
      <c r="I76" s="6">
        <f t="shared" si="6"/>
        <v>53.533259999999991</v>
      </c>
      <c r="K76" s="6">
        <f t="shared" si="7"/>
        <v>0</v>
      </c>
    </row>
    <row r="77" spans="1:11" ht="135" x14ac:dyDescent="0.25">
      <c r="A77" s="9" t="s">
        <v>445</v>
      </c>
      <c r="B77" s="10" t="s">
        <v>78</v>
      </c>
      <c r="C77" s="8" t="s">
        <v>8</v>
      </c>
      <c r="D77" s="15">
        <v>30.2</v>
      </c>
      <c r="E77" s="15">
        <v>6.04</v>
      </c>
      <c r="F77" s="15">
        <v>36.24</v>
      </c>
      <c r="G77" s="6">
        <f t="shared" si="4"/>
        <v>31.558999999999997</v>
      </c>
      <c r="H77" s="6">
        <f t="shared" si="5"/>
        <v>6.3117999999999999</v>
      </c>
      <c r="I77" s="6">
        <f t="shared" si="6"/>
        <v>37.870799999999996</v>
      </c>
      <c r="K77" s="6">
        <f t="shared" si="7"/>
        <v>0</v>
      </c>
    </row>
    <row r="78" spans="1:11" ht="135" x14ac:dyDescent="0.25">
      <c r="A78" s="9" t="s">
        <v>446</v>
      </c>
      <c r="B78" s="10" t="s">
        <v>79</v>
      </c>
      <c r="C78" s="8" t="s">
        <v>8</v>
      </c>
      <c r="D78" s="15">
        <v>33.68</v>
      </c>
      <c r="E78" s="15">
        <v>6.74</v>
      </c>
      <c r="F78" s="15">
        <v>40.42</v>
      </c>
      <c r="G78" s="6">
        <f t="shared" si="4"/>
        <v>35.195599999999999</v>
      </c>
      <c r="H78" s="6">
        <f t="shared" si="5"/>
        <v>7.0391200000000005</v>
      </c>
      <c r="I78" s="6">
        <f t="shared" si="6"/>
        <v>42.234719999999996</v>
      </c>
      <c r="K78" s="6">
        <f t="shared" si="7"/>
        <v>0</v>
      </c>
    </row>
    <row r="79" spans="1:11" ht="135" x14ac:dyDescent="0.25">
      <c r="A79" s="9" t="s">
        <v>447</v>
      </c>
      <c r="B79" s="10" t="s">
        <v>80</v>
      </c>
      <c r="C79" s="8" t="s">
        <v>8</v>
      </c>
      <c r="D79" s="15">
        <v>44.13</v>
      </c>
      <c r="E79" s="15">
        <v>8.83</v>
      </c>
      <c r="F79" s="15">
        <v>52.96</v>
      </c>
      <c r="G79" s="6">
        <f t="shared" si="4"/>
        <v>46.115850000000002</v>
      </c>
      <c r="H79" s="6">
        <f t="shared" si="5"/>
        <v>9.2231700000000014</v>
      </c>
      <c r="I79" s="6">
        <f t="shared" si="6"/>
        <v>55.339020000000005</v>
      </c>
      <c r="K79" s="6">
        <f t="shared" si="7"/>
        <v>0</v>
      </c>
    </row>
    <row r="80" spans="1:11" ht="135" x14ac:dyDescent="0.25">
      <c r="A80" s="9" t="s">
        <v>448</v>
      </c>
      <c r="B80" s="10" t="s">
        <v>81</v>
      </c>
      <c r="C80" s="8" t="s">
        <v>8</v>
      </c>
      <c r="D80" s="15">
        <v>75.489999999999995</v>
      </c>
      <c r="E80" s="15">
        <v>15.1</v>
      </c>
      <c r="F80" s="15">
        <v>90.59</v>
      </c>
      <c r="G80" s="6">
        <f t="shared" si="4"/>
        <v>78.887049999999988</v>
      </c>
      <c r="H80" s="6">
        <f t="shared" si="5"/>
        <v>15.777409999999998</v>
      </c>
      <c r="I80" s="6">
        <f t="shared" si="6"/>
        <v>94.664459999999991</v>
      </c>
      <c r="K80" s="6">
        <f t="shared" si="7"/>
        <v>0</v>
      </c>
    </row>
    <row r="81" spans="1:11" ht="45" x14ac:dyDescent="0.25">
      <c r="A81" s="9" t="s">
        <v>449</v>
      </c>
      <c r="B81" s="10" t="s">
        <v>82</v>
      </c>
      <c r="C81" s="8" t="s">
        <v>83</v>
      </c>
      <c r="D81" s="15">
        <v>83.72</v>
      </c>
      <c r="E81" s="15">
        <v>16.739999999999998</v>
      </c>
      <c r="F81" s="15">
        <v>100.46</v>
      </c>
      <c r="G81" s="6">
        <f t="shared" si="4"/>
        <v>87.487399999999994</v>
      </c>
      <c r="H81" s="6">
        <f t="shared" si="5"/>
        <v>17.497479999999999</v>
      </c>
      <c r="I81" s="6">
        <f t="shared" si="6"/>
        <v>104.98487999999999</v>
      </c>
      <c r="K81" s="6">
        <f t="shared" si="7"/>
        <v>0</v>
      </c>
    </row>
    <row r="82" spans="1:11" ht="120" x14ac:dyDescent="0.25">
      <c r="A82" s="9" t="s">
        <v>450</v>
      </c>
      <c r="B82" s="10" t="s">
        <v>84</v>
      </c>
      <c r="C82" s="8" t="s">
        <v>6</v>
      </c>
      <c r="D82" s="15">
        <v>247.34</v>
      </c>
      <c r="E82" s="15">
        <v>49.47</v>
      </c>
      <c r="F82" s="15">
        <v>296.81</v>
      </c>
      <c r="G82" s="6">
        <f t="shared" si="4"/>
        <v>258.47030000000001</v>
      </c>
      <c r="H82" s="6">
        <f t="shared" si="5"/>
        <v>51.694060000000007</v>
      </c>
      <c r="I82" s="6">
        <f t="shared" si="6"/>
        <v>310.16435999999999</v>
      </c>
      <c r="K82" s="6">
        <f t="shared" si="7"/>
        <v>0</v>
      </c>
    </row>
    <row r="83" spans="1:11" s="24" customFormat="1" ht="120" x14ac:dyDescent="0.25">
      <c r="A83" s="19" t="s">
        <v>451</v>
      </c>
      <c r="B83" s="20" t="s">
        <v>85</v>
      </c>
      <c r="C83" s="21" t="s">
        <v>86</v>
      </c>
      <c r="D83" s="22"/>
      <c r="E83" s="22"/>
      <c r="F83" s="22"/>
      <c r="G83" s="23">
        <v>5000</v>
      </c>
      <c r="H83" s="23">
        <v>1000</v>
      </c>
      <c r="I83" s="23">
        <v>6000</v>
      </c>
      <c r="K83" s="23">
        <f t="shared" si="7"/>
        <v>0</v>
      </c>
    </row>
    <row r="84" spans="1:11" ht="36.75" customHeight="1" x14ac:dyDescent="0.25">
      <c r="A84" s="52" t="s">
        <v>87</v>
      </c>
      <c r="B84" s="53"/>
      <c r="C84" s="53"/>
      <c r="D84" s="53"/>
      <c r="E84" s="53"/>
      <c r="F84" s="53"/>
      <c r="G84" s="53"/>
      <c r="H84" s="53"/>
      <c r="I84" s="54"/>
    </row>
    <row r="85" spans="1:11" ht="60" x14ac:dyDescent="0.25">
      <c r="A85" s="9" t="s">
        <v>452</v>
      </c>
      <c r="B85" s="10" t="s">
        <v>88</v>
      </c>
      <c r="C85" s="8" t="s">
        <v>89</v>
      </c>
      <c r="D85" s="15">
        <v>60.62</v>
      </c>
      <c r="E85" s="15">
        <v>12.12</v>
      </c>
      <c r="F85" s="15">
        <v>72.739999999999995</v>
      </c>
      <c r="G85" s="6">
        <f t="shared" ref="G85:G132" si="8">D85*1.045</f>
        <v>63.347899999999996</v>
      </c>
      <c r="H85" s="6">
        <f t="shared" ref="H85:H148" si="9">G85*0.2</f>
        <v>12.66958</v>
      </c>
      <c r="I85" s="6">
        <f t="shared" ref="I85:I100" si="10">G85+H85</f>
        <v>76.017479999999992</v>
      </c>
      <c r="K85" s="6">
        <f t="shared" ref="K85:K100" si="11">G85*1.2-I85</f>
        <v>0</v>
      </c>
    </row>
    <row r="86" spans="1:11" ht="60" x14ac:dyDescent="0.25">
      <c r="A86" s="9" t="s">
        <v>453</v>
      </c>
      <c r="B86" s="10" t="s">
        <v>90</v>
      </c>
      <c r="C86" s="8" t="s">
        <v>89</v>
      </c>
      <c r="D86" s="15">
        <v>24.25</v>
      </c>
      <c r="E86" s="15">
        <v>4.8499999999999996</v>
      </c>
      <c r="F86" s="15">
        <v>29.1</v>
      </c>
      <c r="G86" s="6">
        <f t="shared" si="8"/>
        <v>25.341249999999999</v>
      </c>
      <c r="H86" s="6">
        <f t="shared" si="9"/>
        <v>5.0682499999999999</v>
      </c>
      <c r="I86" s="6">
        <f t="shared" si="10"/>
        <v>30.409499999999998</v>
      </c>
      <c r="K86" s="6">
        <f t="shared" si="11"/>
        <v>0</v>
      </c>
    </row>
    <row r="87" spans="1:11" ht="60" x14ac:dyDescent="0.25">
      <c r="A87" s="9" t="s">
        <v>454</v>
      </c>
      <c r="B87" s="10" t="s">
        <v>91</v>
      </c>
      <c r="C87" s="8" t="s">
        <v>89</v>
      </c>
      <c r="D87" s="15">
        <v>21.82</v>
      </c>
      <c r="E87" s="15">
        <v>4.3600000000000003</v>
      </c>
      <c r="F87" s="15">
        <v>26.18</v>
      </c>
      <c r="G87" s="6">
        <f t="shared" si="8"/>
        <v>22.8019</v>
      </c>
      <c r="H87" s="6">
        <f t="shared" si="9"/>
        <v>4.5603800000000003</v>
      </c>
      <c r="I87" s="6">
        <f t="shared" si="10"/>
        <v>27.362279999999998</v>
      </c>
      <c r="K87" s="6">
        <f t="shared" si="11"/>
        <v>0</v>
      </c>
    </row>
    <row r="88" spans="1:11" ht="60" x14ac:dyDescent="0.25">
      <c r="A88" s="9" t="s">
        <v>455</v>
      </c>
      <c r="B88" s="10" t="s">
        <v>92</v>
      </c>
      <c r="C88" s="8" t="s">
        <v>89</v>
      </c>
      <c r="D88" s="15">
        <v>21.82</v>
      </c>
      <c r="E88" s="15">
        <v>4.3600000000000003</v>
      </c>
      <c r="F88" s="15">
        <v>26.18</v>
      </c>
      <c r="G88" s="6">
        <f t="shared" si="8"/>
        <v>22.8019</v>
      </c>
      <c r="H88" s="6">
        <f t="shared" si="9"/>
        <v>4.5603800000000003</v>
      </c>
      <c r="I88" s="6">
        <f t="shared" si="10"/>
        <v>27.362279999999998</v>
      </c>
      <c r="K88" s="6">
        <f t="shared" si="11"/>
        <v>0</v>
      </c>
    </row>
    <row r="89" spans="1:11" ht="60" x14ac:dyDescent="0.25">
      <c r="A89" s="9" t="s">
        <v>456</v>
      </c>
      <c r="B89" s="10" t="s">
        <v>93</v>
      </c>
      <c r="C89" s="8" t="s">
        <v>94</v>
      </c>
      <c r="D89" s="15">
        <v>24.25</v>
      </c>
      <c r="E89" s="15">
        <v>4.8499999999999996</v>
      </c>
      <c r="F89" s="15">
        <v>29.1</v>
      </c>
      <c r="G89" s="6">
        <f t="shared" si="8"/>
        <v>25.341249999999999</v>
      </c>
      <c r="H89" s="6">
        <f t="shared" si="9"/>
        <v>5.0682499999999999</v>
      </c>
      <c r="I89" s="6">
        <f t="shared" si="10"/>
        <v>30.409499999999998</v>
      </c>
      <c r="K89" s="6">
        <f t="shared" si="11"/>
        <v>0</v>
      </c>
    </row>
    <row r="90" spans="1:11" ht="60" x14ac:dyDescent="0.25">
      <c r="A90" s="9" t="s">
        <v>457</v>
      </c>
      <c r="B90" s="10" t="s">
        <v>95</v>
      </c>
      <c r="C90" s="8" t="s">
        <v>96</v>
      </c>
      <c r="D90" s="15">
        <v>24.25</v>
      </c>
      <c r="E90" s="15">
        <v>4.8499999999999996</v>
      </c>
      <c r="F90" s="15">
        <v>29.1</v>
      </c>
      <c r="G90" s="6">
        <f t="shared" si="8"/>
        <v>25.341249999999999</v>
      </c>
      <c r="H90" s="6">
        <f t="shared" si="9"/>
        <v>5.0682499999999999</v>
      </c>
      <c r="I90" s="6">
        <f t="shared" si="10"/>
        <v>30.409499999999998</v>
      </c>
      <c r="K90" s="6">
        <f t="shared" si="11"/>
        <v>0</v>
      </c>
    </row>
    <row r="91" spans="1:11" ht="60" x14ac:dyDescent="0.25">
      <c r="A91" s="9" t="s">
        <v>458</v>
      </c>
      <c r="B91" s="10" t="s">
        <v>97</v>
      </c>
      <c r="C91" s="8" t="s">
        <v>96</v>
      </c>
      <c r="D91" s="15">
        <v>20.23</v>
      </c>
      <c r="E91" s="15">
        <v>4.05</v>
      </c>
      <c r="F91" s="15">
        <v>24.28</v>
      </c>
      <c r="G91" s="6">
        <f t="shared" si="8"/>
        <v>21.140349999999998</v>
      </c>
      <c r="H91" s="6">
        <f t="shared" si="9"/>
        <v>4.2280699999999998</v>
      </c>
      <c r="I91" s="6">
        <f t="shared" si="10"/>
        <v>25.368419999999997</v>
      </c>
      <c r="K91" s="6">
        <f t="shared" si="11"/>
        <v>0</v>
      </c>
    </row>
    <row r="92" spans="1:11" ht="60" x14ac:dyDescent="0.25">
      <c r="A92" s="9" t="s">
        <v>459</v>
      </c>
      <c r="B92" s="10" t="s">
        <v>98</v>
      </c>
      <c r="C92" s="8" t="s">
        <v>94</v>
      </c>
      <c r="D92" s="15">
        <v>24.25</v>
      </c>
      <c r="E92" s="15">
        <v>4.8499999999999996</v>
      </c>
      <c r="F92" s="15">
        <v>29.1</v>
      </c>
      <c r="G92" s="6">
        <f t="shared" si="8"/>
        <v>25.341249999999999</v>
      </c>
      <c r="H92" s="6">
        <f t="shared" si="9"/>
        <v>5.0682499999999999</v>
      </c>
      <c r="I92" s="6">
        <f t="shared" si="10"/>
        <v>30.409499999999998</v>
      </c>
      <c r="K92" s="6">
        <f t="shared" si="11"/>
        <v>0</v>
      </c>
    </row>
    <row r="93" spans="1:11" ht="90" x14ac:dyDescent="0.25">
      <c r="A93" s="9" t="s">
        <v>460</v>
      </c>
      <c r="B93" s="10" t="s">
        <v>99</v>
      </c>
      <c r="C93" s="8" t="s">
        <v>100</v>
      </c>
      <c r="D93" s="15">
        <v>106.67</v>
      </c>
      <c r="E93" s="15">
        <v>21.33</v>
      </c>
      <c r="F93" s="15">
        <v>128</v>
      </c>
      <c r="G93" s="6">
        <f t="shared" si="8"/>
        <v>111.47014999999999</v>
      </c>
      <c r="H93" s="6">
        <f t="shared" si="9"/>
        <v>22.294029999999999</v>
      </c>
      <c r="I93" s="6">
        <f t="shared" si="10"/>
        <v>133.76417999999998</v>
      </c>
      <c r="K93" s="6">
        <f t="shared" si="11"/>
        <v>0</v>
      </c>
    </row>
    <row r="94" spans="1:11" ht="90" x14ac:dyDescent="0.25">
      <c r="A94" s="9" t="s">
        <v>461</v>
      </c>
      <c r="B94" s="10" t="s">
        <v>101</v>
      </c>
      <c r="C94" s="8" t="s">
        <v>100</v>
      </c>
      <c r="D94" s="15">
        <v>66.67</v>
      </c>
      <c r="E94" s="15">
        <v>13.33</v>
      </c>
      <c r="F94" s="15">
        <v>80</v>
      </c>
      <c r="G94" s="6">
        <f t="shared" si="8"/>
        <v>69.670149999999992</v>
      </c>
      <c r="H94" s="6">
        <f t="shared" si="9"/>
        <v>13.93403</v>
      </c>
      <c r="I94" s="6">
        <f t="shared" si="10"/>
        <v>83.604179999999985</v>
      </c>
      <c r="K94" s="6">
        <f t="shared" si="11"/>
        <v>0</v>
      </c>
    </row>
    <row r="95" spans="1:11" ht="105" x14ac:dyDescent="0.25">
      <c r="A95" s="9" t="s">
        <v>462</v>
      </c>
      <c r="B95" s="10" t="s">
        <v>102</v>
      </c>
      <c r="C95" s="8" t="s">
        <v>100</v>
      </c>
      <c r="D95" s="15">
        <v>66.67</v>
      </c>
      <c r="E95" s="15">
        <v>13.33</v>
      </c>
      <c r="F95" s="15">
        <v>80</v>
      </c>
      <c r="G95" s="6">
        <f t="shared" si="8"/>
        <v>69.670149999999992</v>
      </c>
      <c r="H95" s="6">
        <f t="shared" si="9"/>
        <v>13.93403</v>
      </c>
      <c r="I95" s="6">
        <f t="shared" si="10"/>
        <v>83.604179999999985</v>
      </c>
      <c r="K95" s="6">
        <f t="shared" si="11"/>
        <v>0</v>
      </c>
    </row>
    <row r="96" spans="1:11" ht="105" x14ac:dyDescent="0.25">
      <c r="A96" s="9" t="s">
        <v>463</v>
      </c>
      <c r="B96" s="10" t="s">
        <v>103</v>
      </c>
      <c r="C96" s="8" t="s">
        <v>100</v>
      </c>
      <c r="D96" s="15">
        <v>35.15</v>
      </c>
      <c r="E96" s="15">
        <v>7.03</v>
      </c>
      <c r="F96" s="15">
        <v>42.18</v>
      </c>
      <c r="G96" s="6">
        <f t="shared" si="8"/>
        <v>36.731749999999998</v>
      </c>
      <c r="H96" s="6">
        <f t="shared" si="9"/>
        <v>7.3463500000000002</v>
      </c>
      <c r="I96" s="6">
        <f t="shared" si="10"/>
        <v>44.078099999999999</v>
      </c>
      <c r="K96" s="6">
        <f t="shared" si="11"/>
        <v>0</v>
      </c>
    </row>
    <row r="97" spans="1:11" ht="90" x14ac:dyDescent="0.25">
      <c r="A97" s="9" t="s">
        <v>464</v>
      </c>
      <c r="B97" s="10" t="s">
        <v>104</v>
      </c>
      <c r="C97" s="8" t="s">
        <v>105</v>
      </c>
      <c r="D97" s="15">
        <v>29.08</v>
      </c>
      <c r="E97" s="15">
        <v>5.82</v>
      </c>
      <c r="F97" s="15">
        <v>34.9</v>
      </c>
      <c r="G97" s="6">
        <f t="shared" si="8"/>
        <v>30.388599999999997</v>
      </c>
      <c r="H97" s="6">
        <f t="shared" si="9"/>
        <v>6.0777199999999993</v>
      </c>
      <c r="I97" s="6">
        <f t="shared" si="10"/>
        <v>36.466319999999996</v>
      </c>
      <c r="K97" s="6">
        <f t="shared" si="11"/>
        <v>0</v>
      </c>
    </row>
    <row r="98" spans="1:11" ht="90" x14ac:dyDescent="0.25">
      <c r="A98" s="9" t="s">
        <v>465</v>
      </c>
      <c r="B98" s="10" t="s">
        <v>106</v>
      </c>
      <c r="C98" s="8" t="s">
        <v>107</v>
      </c>
      <c r="D98" s="15">
        <v>25.45</v>
      </c>
      <c r="E98" s="15">
        <v>5.09</v>
      </c>
      <c r="F98" s="15">
        <v>30.54</v>
      </c>
      <c r="G98" s="6">
        <f t="shared" si="8"/>
        <v>26.595249999999997</v>
      </c>
      <c r="H98" s="6">
        <f t="shared" si="9"/>
        <v>5.3190499999999998</v>
      </c>
      <c r="I98" s="6">
        <f t="shared" si="10"/>
        <v>31.914299999999997</v>
      </c>
      <c r="K98" s="6">
        <f t="shared" si="11"/>
        <v>0</v>
      </c>
    </row>
    <row r="99" spans="1:11" ht="90" x14ac:dyDescent="0.25">
      <c r="A99" s="9" t="s">
        <v>466</v>
      </c>
      <c r="B99" s="10" t="s">
        <v>108</v>
      </c>
      <c r="C99" s="8" t="s">
        <v>107</v>
      </c>
      <c r="D99" s="15">
        <v>21.38</v>
      </c>
      <c r="E99" s="15">
        <v>4.28</v>
      </c>
      <c r="F99" s="15">
        <v>25.66</v>
      </c>
      <c r="G99" s="6">
        <f t="shared" si="8"/>
        <v>22.342099999999999</v>
      </c>
      <c r="H99" s="6">
        <f t="shared" si="9"/>
        <v>4.4684200000000001</v>
      </c>
      <c r="I99" s="6">
        <f t="shared" si="10"/>
        <v>26.810519999999997</v>
      </c>
      <c r="K99" s="6">
        <f t="shared" si="11"/>
        <v>0</v>
      </c>
    </row>
    <row r="100" spans="1:11" ht="105" x14ac:dyDescent="0.25">
      <c r="A100" s="9" t="s">
        <v>467</v>
      </c>
      <c r="B100" s="10" t="s">
        <v>109</v>
      </c>
      <c r="C100" s="8" t="s">
        <v>110</v>
      </c>
      <c r="D100" s="15">
        <v>6.06</v>
      </c>
      <c r="E100" s="15">
        <v>1.21</v>
      </c>
      <c r="F100" s="15">
        <v>7.27</v>
      </c>
      <c r="G100" s="6">
        <f t="shared" si="8"/>
        <v>6.3326999999999991</v>
      </c>
      <c r="H100" s="6">
        <f t="shared" si="9"/>
        <v>1.26654</v>
      </c>
      <c r="I100" s="6">
        <f t="shared" si="10"/>
        <v>7.5992399999999991</v>
      </c>
      <c r="K100" s="6">
        <f t="shared" si="11"/>
        <v>0</v>
      </c>
    </row>
    <row r="101" spans="1:11" ht="35.25" customHeight="1" x14ac:dyDescent="0.25">
      <c r="A101" s="58" t="s">
        <v>111</v>
      </c>
      <c r="B101" s="59"/>
      <c r="C101" s="59"/>
      <c r="D101" s="59"/>
      <c r="E101" s="59"/>
      <c r="F101" s="59"/>
      <c r="G101" s="59"/>
      <c r="H101" s="59"/>
      <c r="I101" s="60"/>
    </row>
    <row r="102" spans="1:11" ht="45" x14ac:dyDescent="0.25">
      <c r="A102" s="9" t="s">
        <v>468</v>
      </c>
      <c r="B102" s="10" t="s">
        <v>112</v>
      </c>
      <c r="C102" s="8" t="s">
        <v>100</v>
      </c>
      <c r="D102" s="15">
        <v>145.49</v>
      </c>
      <c r="E102" s="15">
        <v>29.1</v>
      </c>
      <c r="F102" s="15">
        <v>174.59</v>
      </c>
      <c r="G102" s="6">
        <f t="shared" si="8"/>
        <v>152.03704999999999</v>
      </c>
      <c r="H102" s="6">
        <f t="shared" si="9"/>
        <v>30.407409999999999</v>
      </c>
      <c r="I102" s="6">
        <f t="shared" ref="I102:I165" si="12">G102+H102</f>
        <v>182.44445999999999</v>
      </c>
      <c r="K102" s="6">
        <f t="shared" ref="K102:K165" si="13">G102*1.2-I102</f>
        <v>0</v>
      </c>
    </row>
    <row r="103" spans="1:11" ht="45" x14ac:dyDescent="0.25">
      <c r="A103" s="9" t="s">
        <v>469</v>
      </c>
      <c r="B103" s="10" t="s">
        <v>113</v>
      </c>
      <c r="C103" s="8" t="s">
        <v>100</v>
      </c>
      <c r="D103" s="15">
        <v>88.51</v>
      </c>
      <c r="E103" s="15">
        <v>17.7</v>
      </c>
      <c r="F103" s="15">
        <v>106.21</v>
      </c>
      <c r="G103" s="6">
        <f t="shared" si="8"/>
        <v>92.492949999999993</v>
      </c>
      <c r="H103" s="6">
        <f t="shared" si="9"/>
        <v>18.49859</v>
      </c>
      <c r="I103" s="6">
        <f t="shared" si="12"/>
        <v>110.99153999999999</v>
      </c>
      <c r="K103" s="6">
        <f t="shared" si="13"/>
        <v>0</v>
      </c>
    </row>
    <row r="104" spans="1:11" ht="30" x14ac:dyDescent="0.25">
      <c r="A104" s="9" t="s">
        <v>470</v>
      </c>
      <c r="B104" s="10" t="s">
        <v>114</v>
      </c>
      <c r="C104" s="8" t="s">
        <v>100</v>
      </c>
      <c r="D104" s="15">
        <v>168.08</v>
      </c>
      <c r="E104" s="15">
        <v>33.619999999999997</v>
      </c>
      <c r="F104" s="15">
        <v>201.7</v>
      </c>
      <c r="G104" s="6">
        <f t="shared" si="8"/>
        <v>175.64359999999999</v>
      </c>
      <c r="H104" s="6">
        <f t="shared" si="9"/>
        <v>35.128720000000001</v>
      </c>
      <c r="I104" s="6">
        <f t="shared" si="12"/>
        <v>210.77231999999998</v>
      </c>
      <c r="K104" s="6">
        <f t="shared" si="13"/>
        <v>0</v>
      </c>
    </row>
    <row r="105" spans="1:11" ht="45" x14ac:dyDescent="0.25">
      <c r="A105" s="9" t="s">
        <v>471</v>
      </c>
      <c r="B105" s="10" t="s">
        <v>115</v>
      </c>
      <c r="C105" s="8" t="s">
        <v>100</v>
      </c>
      <c r="D105" s="15">
        <v>93.37</v>
      </c>
      <c r="E105" s="15">
        <v>18.670000000000002</v>
      </c>
      <c r="F105" s="15">
        <v>112.04</v>
      </c>
      <c r="G105" s="6">
        <f t="shared" si="8"/>
        <v>97.571649999999991</v>
      </c>
      <c r="H105" s="6">
        <f t="shared" si="9"/>
        <v>19.514330000000001</v>
      </c>
      <c r="I105" s="6">
        <f t="shared" si="12"/>
        <v>117.08597999999999</v>
      </c>
      <c r="K105" s="6">
        <f t="shared" si="13"/>
        <v>0</v>
      </c>
    </row>
    <row r="106" spans="1:11" ht="30" x14ac:dyDescent="0.25">
      <c r="A106" s="9" t="s">
        <v>472</v>
      </c>
      <c r="B106" s="10" t="s">
        <v>116</v>
      </c>
      <c r="C106" s="8" t="s">
        <v>100</v>
      </c>
      <c r="D106" s="15">
        <v>185.51</v>
      </c>
      <c r="E106" s="15">
        <v>37.1</v>
      </c>
      <c r="F106" s="15">
        <v>222.61</v>
      </c>
      <c r="G106" s="6">
        <f t="shared" si="8"/>
        <v>193.85794999999999</v>
      </c>
      <c r="H106" s="6">
        <f t="shared" si="9"/>
        <v>38.771590000000003</v>
      </c>
      <c r="I106" s="6">
        <f t="shared" si="12"/>
        <v>232.62953999999999</v>
      </c>
      <c r="K106" s="6">
        <f t="shared" si="13"/>
        <v>0</v>
      </c>
    </row>
    <row r="107" spans="1:11" ht="45" x14ac:dyDescent="0.25">
      <c r="A107" s="9" t="s">
        <v>473</v>
      </c>
      <c r="B107" s="10" t="s">
        <v>117</v>
      </c>
      <c r="C107" s="8" t="s">
        <v>100</v>
      </c>
      <c r="D107" s="15">
        <v>54.56</v>
      </c>
      <c r="E107" s="15">
        <v>10.91</v>
      </c>
      <c r="F107" s="15">
        <v>65.47</v>
      </c>
      <c r="G107" s="6">
        <f t="shared" si="8"/>
        <v>57.0152</v>
      </c>
      <c r="H107" s="6">
        <f t="shared" si="9"/>
        <v>11.403040000000001</v>
      </c>
      <c r="I107" s="6">
        <f t="shared" si="12"/>
        <v>68.418239999999997</v>
      </c>
      <c r="K107" s="6">
        <f t="shared" si="13"/>
        <v>0</v>
      </c>
    </row>
    <row r="108" spans="1:11" ht="30" x14ac:dyDescent="0.25">
      <c r="A108" s="9" t="s">
        <v>474</v>
      </c>
      <c r="B108" s="10" t="s">
        <v>118</v>
      </c>
      <c r="C108" s="8" t="s">
        <v>100</v>
      </c>
      <c r="D108" s="15">
        <v>36.54</v>
      </c>
      <c r="E108" s="15">
        <v>7.31</v>
      </c>
      <c r="F108" s="15">
        <v>43.85</v>
      </c>
      <c r="G108" s="6">
        <f t="shared" si="8"/>
        <v>38.184299999999993</v>
      </c>
      <c r="H108" s="6">
        <f t="shared" si="9"/>
        <v>7.6368599999999986</v>
      </c>
      <c r="I108" s="6">
        <f t="shared" si="12"/>
        <v>45.821159999999992</v>
      </c>
      <c r="K108" s="6">
        <f t="shared" si="13"/>
        <v>0</v>
      </c>
    </row>
    <row r="109" spans="1:11" ht="30" x14ac:dyDescent="0.25">
      <c r="A109" s="9" t="s">
        <v>475</v>
      </c>
      <c r="B109" s="10" t="s">
        <v>119</v>
      </c>
      <c r="C109" s="8" t="s">
        <v>100</v>
      </c>
      <c r="D109" s="15">
        <v>165.4</v>
      </c>
      <c r="E109" s="15">
        <v>33.08</v>
      </c>
      <c r="F109" s="15">
        <v>198.48</v>
      </c>
      <c r="G109" s="6">
        <f t="shared" si="8"/>
        <v>172.84299999999999</v>
      </c>
      <c r="H109" s="6">
        <f t="shared" si="9"/>
        <v>34.568599999999996</v>
      </c>
      <c r="I109" s="6">
        <f t="shared" si="12"/>
        <v>207.41159999999999</v>
      </c>
      <c r="K109" s="6">
        <f t="shared" si="13"/>
        <v>0</v>
      </c>
    </row>
    <row r="110" spans="1:11" ht="30" x14ac:dyDescent="0.25">
      <c r="A110" s="9" t="s">
        <v>476</v>
      </c>
      <c r="B110" s="10" t="s">
        <v>120</v>
      </c>
      <c r="C110" s="8" t="s">
        <v>110</v>
      </c>
      <c r="D110" s="15">
        <v>20.88</v>
      </c>
      <c r="E110" s="15">
        <v>4.18</v>
      </c>
      <c r="F110" s="15">
        <v>25.06</v>
      </c>
      <c r="G110" s="6">
        <f t="shared" si="8"/>
        <v>21.819599999999998</v>
      </c>
      <c r="H110" s="6">
        <f t="shared" si="9"/>
        <v>4.3639199999999994</v>
      </c>
      <c r="I110" s="6">
        <f t="shared" si="12"/>
        <v>26.183519999999998</v>
      </c>
      <c r="K110" s="6">
        <f t="shared" si="13"/>
        <v>0</v>
      </c>
    </row>
    <row r="111" spans="1:11" ht="60" x14ac:dyDescent="0.25">
      <c r="A111" s="9" t="s">
        <v>477</v>
      </c>
      <c r="B111" s="10" t="s">
        <v>121</v>
      </c>
      <c r="C111" s="8" t="s">
        <v>110</v>
      </c>
      <c r="D111" s="15">
        <v>23.04</v>
      </c>
      <c r="E111" s="15">
        <v>4.6100000000000003</v>
      </c>
      <c r="F111" s="15">
        <v>27.65</v>
      </c>
      <c r="G111" s="6">
        <f t="shared" si="8"/>
        <v>24.076799999999999</v>
      </c>
      <c r="H111" s="6">
        <f t="shared" si="9"/>
        <v>4.8153600000000001</v>
      </c>
      <c r="I111" s="6">
        <f t="shared" si="12"/>
        <v>28.892159999999997</v>
      </c>
      <c r="K111" s="6">
        <f t="shared" si="13"/>
        <v>0</v>
      </c>
    </row>
    <row r="112" spans="1:11" ht="45" x14ac:dyDescent="0.25">
      <c r="A112" s="9" t="s">
        <v>478</v>
      </c>
      <c r="B112" s="10" t="s">
        <v>122</v>
      </c>
      <c r="C112" s="8" t="s">
        <v>123</v>
      </c>
      <c r="D112" s="15">
        <v>36.54</v>
      </c>
      <c r="E112" s="15">
        <v>7.31</v>
      </c>
      <c r="F112" s="15">
        <v>43.85</v>
      </c>
      <c r="G112" s="6">
        <f t="shared" si="8"/>
        <v>38.184299999999993</v>
      </c>
      <c r="H112" s="6">
        <f t="shared" si="9"/>
        <v>7.6368599999999986</v>
      </c>
      <c r="I112" s="6">
        <f t="shared" si="12"/>
        <v>45.821159999999992</v>
      </c>
      <c r="K112" s="6">
        <f t="shared" si="13"/>
        <v>0</v>
      </c>
    </row>
    <row r="113" spans="1:11" ht="45" x14ac:dyDescent="0.25">
      <c r="A113" s="9" t="s">
        <v>479</v>
      </c>
      <c r="B113" s="10" t="s">
        <v>124</v>
      </c>
      <c r="C113" s="8" t="s">
        <v>8</v>
      </c>
      <c r="D113" s="15">
        <v>36.380000000000003</v>
      </c>
      <c r="E113" s="15">
        <v>7.28</v>
      </c>
      <c r="F113" s="15">
        <v>43.66</v>
      </c>
      <c r="G113" s="6">
        <f t="shared" si="8"/>
        <v>38.017099999999999</v>
      </c>
      <c r="H113" s="6">
        <f t="shared" si="9"/>
        <v>7.6034199999999998</v>
      </c>
      <c r="I113" s="6">
        <f t="shared" si="12"/>
        <v>45.620519999999999</v>
      </c>
      <c r="K113" s="6">
        <f t="shared" si="13"/>
        <v>0</v>
      </c>
    </row>
    <row r="114" spans="1:11" ht="45" x14ac:dyDescent="0.25">
      <c r="A114" s="9" t="s">
        <v>480</v>
      </c>
      <c r="B114" s="10" t="s">
        <v>125</v>
      </c>
      <c r="C114" s="8" t="s">
        <v>8</v>
      </c>
      <c r="D114" s="15">
        <v>44.86</v>
      </c>
      <c r="E114" s="15">
        <v>8.9700000000000006</v>
      </c>
      <c r="F114" s="15">
        <v>53.83</v>
      </c>
      <c r="G114" s="6">
        <f t="shared" si="8"/>
        <v>46.878699999999995</v>
      </c>
      <c r="H114" s="6">
        <f t="shared" si="9"/>
        <v>9.3757399999999986</v>
      </c>
      <c r="I114" s="6">
        <f t="shared" si="12"/>
        <v>56.254439999999995</v>
      </c>
      <c r="K114" s="6">
        <f t="shared" si="13"/>
        <v>0</v>
      </c>
    </row>
    <row r="115" spans="1:11" ht="45" x14ac:dyDescent="0.25">
      <c r="A115" s="9" t="s">
        <v>481</v>
      </c>
      <c r="B115" s="10" t="s">
        <v>126</v>
      </c>
      <c r="C115" s="8" t="s">
        <v>8</v>
      </c>
      <c r="D115" s="15">
        <v>60.63</v>
      </c>
      <c r="E115" s="15">
        <v>12.13</v>
      </c>
      <c r="F115" s="15">
        <v>72.760000000000005</v>
      </c>
      <c r="G115" s="6">
        <f t="shared" si="8"/>
        <v>63.358350000000002</v>
      </c>
      <c r="H115" s="6">
        <f t="shared" si="9"/>
        <v>12.671670000000001</v>
      </c>
      <c r="I115" s="6">
        <f t="shared" si="12"/>
        <v>76.030020000000007</v>
      </c>
      <c r="K115" s="6">
        <f t="shared" si="13"/>
        <v>0</v>
      </c>
    </row>
    <row r="116" spans="1:11" ht="45" x14ac:dyDescent="0.25">
      <c r="A116" s="9" t="s">
        <v>482</v>
      </c>
      <c r="B116" s="10" t="s">
        <v>127</v>
      </c>
      <c r="C116" s="8" t="s">
        <v>8</v>
      </c>
      <c r="D116" s="15">
        <v>76.39</v>
      </c>
      <c r="E116" s="15">
        <v>15.28</v>
      </c>
      <c r="F116" s="15">
        <v>91.67</v>
      </c>
      <c r="G116" s="6">
        <f t="shared" si="8"/>
        <v>79.827550000000002</v>
      </c>
      <c r="H116" s="6">
        <f t="shared" si="9"/>
        <v>15.965510000000002</v>
      </c>
      <c r="I116" s="6">
        <f t="shared" si="12"/>
        <v>95.793059999999997</v>
      </c>
      <c r="K116" s="6">
        <f t="shared" si="13"/>
        <v>0</v>
      </c>
    </row>
    <row r="117" spans="1:11" ht="75" x14ac:dyDescent="0.25">
      <c r="A117" s="9" t="s">
        <v>483</v>
      </c>
      <c r="B117" s="10" t="s">
        <v>128</v>
      </c>
      <c r="C117" s="8" t="s">
        <v>8</v>
      </c>
      <c r="D117" s="15">
        <v>77</v>
      </c>
      <c r="E117" s="15">
        <v>15.4</v>
      </c>
      <c r="F117" s="15">
        <v>92.4</v>
      </c>
      <c r="G117" s="6">
        <f t="shared" si="8"/>
        <v>80.464999999999989</v>
      </c>
      <c r="H117" s="6">
        <f t="shared" si="9"/>
        <v>16.093</v>
      </c>
      <c r="I117" s="6">
        <f t="shared" si="12"/>
        <v>96.557999999999993</v>
      </c>
      <c r="K117" s="6">
        <f t="shared" si="13"/>
        <v>0</v>
      </c>
    </row>
    <row r="118" spans="1:11" ht="75" x14ac:dyDescent="0.25">
      <c r="A118" s="9" t="s">
        <v>484</v>
      </c>
      <c r="B118" s="10" t="s">
        <v>129</v>
      </c>
      <c r="C118" s="8" t="s">
        <v>8</v>
      </c>
      <c r="D118" s="15">
        <v>100.03</v>
      </c>
      <c r="E118" s="15">
        <v>20.010000000000002</v>
      </c>
      <c r="F118" s="15">
        <v>120.04</v>
      </c>
      <c r="G118" s="6">
        <f t="shared" si="8"/>
        <v>104.53134999999999</v>
      </c>
      <c r="H118" s="6">
        <f t="shared" si="9"/>
        <v>20.906269999999999</v>
      </c>
      <c r="I118" s="6">
        <f t="shared" si="12"/>
        <v>125.43761999999998</v>
      </c>
      <c r="K118" s="6">
        <f t="shared" si="13"/>
        <v>0</v>
      </c>
    </row>
    <row r="119" spans="1:11" ht="75" x14ac:dyDescent="0.25">
      <c r="A119" s="9" t="s">
        <v>485</v>
      </c>
      <c r="B119" s="10" t="s">
        <v>130</v>
      </c>
      <c r="C119" s="8" t="s">
        <v>8</v>
      </c>
      <c r="D119" s="15">
        <v>172.78</v>
      </c>
      <c r="E119" s="15">
        <v>34.56</v>
      </c>
      <c r="F119" s="15">
        <v>207.34</v>
      </c>
      <c r="G119" s="6">
        <f t="shared" si="8"/>
        <v>180.55509999999998</v>
      </c>
      <c r="H119" s="6">
        <f t="shared" si="9"/>
        <v>36.111019999999996</v>
      </c>
      <c r="I119" s="6">
        <f t="shared" si="12"/>
        <v>216.66611999999998</v>
      </c>
      <c r="K119" s="6">
        <f t="shared" si="13"/>
        <v>0</v>
      </c>
    </row>
    <row r="120" spans="1:11" ht="75" x14ac:dyDescent="0.25">
      <c r="A120" s="9" t="s">
        <v>486</v>
      </c>
      <c r="B120" s="10" t="s">
        <v>131</v>
      </c>
      <c r="C120" s="8" t="s">
        <v>8</v>
      </c>
      <c r="D120" s="15">
        <v>221.28</v>
      </c>
      <c r="E120" s="15">
        <v>44.26</v>
      </c>
      <c r="F120" s="15">
        <v>265.54000000000002</v>
      </c>
      <c r="G120" s="6">
        <f t="shared" si="8"/>
        <v>231.23759999999999</v>
      </c>
      <c r="H120" s="6">
        <f t="shared" si="9"/>
        <v>46.247520000000002</v>
      </c>
      <c r="I120" s="6">
        <f t="shared" si="12"/>
        <v>277.48511999999999</v>
      </c>
      <c r="K120" s="6">
        <f t="shared" si="13"/>
        <v>0</v>
      </c>
    </row>
    <row r="121" spans="1:11" ht="75" x14ac:dyDescent="0.25">
      <c r="A121" s="9" t="s">
        <v>487</v>
      </c>
      <c r="B121" s="10" t="s">
        <v>132</v>
      </c>
      <c r="C121" s="8" t="s">
        <v>8</v>
      </c>
      <c r="D121" s="15">
        <v>290.99</v>
      </c>
      <c r="E121" s="15">
        <v>58.2</v>
      </c>
      <c r="F121" s="15">
        <v>349.19</v>
      </c>
      <c r="G121" s="6">
        <f t="shared" si="8"/>
        <v>304.08454999999998</v>
      </c>
      <c r="H121" s="6">
        <f t="shared" si="9"/>
        <v>60.81691</v>
      </c>
      <c r="I121" s="6">
        <f t="shared" si="12"/>
        <v>364.90145999999999</v>
      </c>
      <c r="K121" s="6">
        <f t="shared" si="13"/>
        <v>0</v>
      </c>
    </row>
    <row r="122" spans="1:11" ht="30" x14ac:dyDescent="0.25">
      <c r="A122" s="9" t="s">
        <v>488</v>
      </c>
      <c r="B122" s="10" t="s">
        <v>133</v>
      </c>
      <c r="C122" s="8" t="s">
        <v>8</v>
      </c>
      <c r="D122" s="15">
        <v>78.81</v>
      </c>
      <c r="E122" s="15">
        <v>15.76</v>
      </c>
      <c r="F122" s="15">
        <v>94.57</v>
      </c>
      <c r="G122" s="6">
        <f t="shared" si="8"/>
        <v>82.356449999999995</v>
      </c>
      <c r="H122" s="6">
        <f t="shared" si="9"/>
        <v>16.47129</v>
      </c>
      <c r="I122" s="6">
        <f t="shared" si="12"/>
        <v>98.827739999999991</v>
      </c>
      <c r="K122" s="6">
        <f t="shared" si="13"/>
        <v>0</v>
      </c>
    </row>
    <row r="123" spans="1:11" ht="45" x14ac:dyDescent="0.25">
      <c r="A123" s="9" t="s">
        <v>489</v>
      </c>
      <c r="B123" s="10" t="s">
        <v>134</v>
      </c>
      <c r="C123" s="8" t="s">
        <v>135</v>
      </c>
      <c r="D123" s="15">
        <v>48.23</v>
      </c>
      <c r="E123" s="15">
        <v>9.65</v>
      </c>
      <c r="F123" s="15">
        <v>57.88</v>
      </c>
      <c r="G123" s="6">
        <f t="shared" si="8"/>
        <v>50.400349999999996</v>
      </c>
      <c r="H123" s="6">
        <f t="shared" si="9"/>
        <v>10.080069999999999</v>
      </c>
      <c r="I123" s="6">
        <f t="shared" si="12"/>
        <v>60.480419999999995</v>
      </c>
      <c r="K123" s="6">
        <f t="shared" si="13"/>
        <v>0</v>
      </c>
    </row>
    <row r="124" spans="1:11" ht="90" x14ac:dyDescent="0.25">
      <c r="A124" s="9" t="s">
        <v>490</v>
      </c>
      <c r="B124" s="10" t="s">
        <v>136</v>
      </c>
      <c r="C124" s="8" t="s">
        <v>135</v>
      </c>
      <c r="D124" s="15">
        <v>40.19</v>
      </c>
      <c r="E124" s="15">
        <v>8.0399999999999991</v>
      </c>
      <c r="F124" s="15">
        <v>48.23</v>
      </c>
      <c r="G124" s="6">
        <f t="shared" si="8"/>
        <v>41.998549999999994</v>
      </c>
      <c r="H124" s="6">
        <f t="shared" si="9"/>
        <v>8.3997099999999989</v>
      </c>
      <c r="I124" s="6">
        <f t="shared" si="12"/>
        <v>50.398259999999993</v>
      </c>
      <c r="K124" s="6">
        <f t="shared" si="13"/>
        <v>0</v>
      </c>
    </row>
    <row r="125" spans="1:11" ht="60" x14ac:dyDescent="0.25">
      <c r="A125" s="9" t="s">
        <v>491</v>
      </c>
      <c r="B125" s="10" t="s">
        <v>137</v>
      </c>
      <c r="C125" s="8" t="s">
        <v>135</v>
      </c>
      <c r="D125" s="15">
        <v>254.26</v>
      </c>
      <c r="E125" s="15">
        <v>50.85</v>
      </c>
      <c r="F125" s="15">
        <v>305.11</v>
      </c>
      <c r="G125" s="6">
        <f t="shared" si="8"/>
        <v>265.70169999999996</v>
      </c>
      <c r="H125" s="6">
        <f t="shared" si="9"/>
        <v>53.140339999999995</v>
      </c>
      <c r="I125" s="6">
        <f t="shared" si="12"/>
        <v>318.84203999999994</v>
      </c>
      <c r="K125" s="6">
        <f t="shared" si="13"/>
        <v>0</v>
      </c>
    </row>
    <row r="126" spans="1:11" ht="30" x14ac:dyDescent="0.25">
      <c r="A126" s="9" t="s">
        <v>492</v>
      </c>
      <c r="B126" s="10" t="s">
        <v>138</v>
      </c>
      <c r="C126" s="8" t="s">
        <v>8</v>
      </c>
      <c r="D126" s="15">
        <v>19.399999999999999</v>
      </c>
      <c r="E126" s="15">
        <v>3.88</v>
      </c>
      <c r="F126" s="15">
        <v>23.28</v>
      </c>
      <c r="G126" s="6">
        <f t="shared" si="8"/>
        <v>20.272999999999996</v>
      </c>
      <c r="H126" s="6">
        <f t="shared" si="9"/>
        <v>4.0545999999999998</v>
      </c>
      <c r="I126" s="6">
        <f t="shared" si="12"/>
        <v>24.327599999999997</v>
      </c>
      <c r="K126" s="6">
        <f t="shared" si="13"/>
        <v>0</v>
      </c>
    </row>
    <row r="127" spans="1:11" ht="30" x14ac:dyDescent="0.25">
      <c r="A127" s="9" t="s">
        <v>493</v>
      </c>
      <c r="B127" s="10" t="s">
        <v>139</v>
      </c>
      <c r="C127" s="8" t="s">
        <v>8</v>
      </c>
      <c r="D127" s="15">
        <v>33.340000000000003</v>
      </c>
      <c r="E127" s="15">
        <v>6.67</v>
      </c>
      <c r="F127" s="15">
        <v>40.01</v>
      </c>
      <c r="G127" s="6">
        <f t="shared" si="8"/>
        <v>34.840299999999999</v>
      </c>
      <c r="H127" s="6">
        <f t="shared" si="9"/>
        <v>6.9680600000000004</v>
      </c>
      <c r="I127" s="6">
        <f t="shared" si="12"/>
        <v>41.80836</v>
      </c>
      <c r="K127" s="6">
        <f t="shared" si="13"/>
        <v>0</v>
      </c>
    </row>
    <row r="128" spans="1:11" ht="45" x14ac:dyDescent="0.25">
      <c r="A128" s="9" t="s">
        <v>494</v>
      </c>
      <c r="B128" s="10" t="s">
        <v>140</v>
      </c>
      <c r="C128" s="8" t="s">
        <v>8</v>
      </c>
      <c r="D128" s="15">
        <v>44.86</v>
      </c>
      <c r="E128" s="15">
        <v>8.9700000000000006</v>
      </c>
      <c r="F128" s="15">
        <v>53.83</v>
      </c>
      <c r="G128" s="6">
        <f t="shared" si="8"/>
        <v>46.878699999999995</v>
      </c>
      <c r="H128" s="6">
        <f t="shared" si="9"/>
        <v>9.3757399999999986</v>
      </c>
      <c r="I128" s="6">
        <f t="shared" si="12"/>
        <v>56.254439999999995</v>
      </c>
      <c r="K128" s="6">
        <f t="shared" si="13"/>
        <v>0</v>
      </c>
    </row>
    <row r="129" spans="1:11" ht="45" x14ac:dyDescent="0.25">
      <c r="A129" s="9" t="s">
        <v>495</v>
      </c>
      <c r="B129" s="10" t="s">
        <v>141</v>
      </c>
      <c r="C129" s="8" t="s">
        <v>8</v>
      </c>
      <c r="D129" s="15">
        <v>63.68</v>
      </c>
      <c r="E129" s="15">
        <v>12.74</v>
      </c>
      <c r="F129" s="15">
        <v>76.42</v>
      </c>
      <c r="G129" s="6">
        <f t="shared" si="8"/>
        <v>66.545599999999993</v>
      </c>
      <c r="H129" s="6">
        <f t="shared" si="9"/>
        <v>13.30912</v>
      </c>
      <c r="I129" s="6">
        <f t="shared" si="12"/>
        <v>79.854719999999986</v>
      </c>
      <c r="K129" s="6">
        <f t="shared" si="13"/>
        <v>0</v>
      </c>
    </row>
    <row r="130" spans="1:11" ht="45" x14ac:dyDescent="0.25">
      <c r="A130" s="9" t="s">
        <v>496</v>
      </c>
      <c r="B130" s="10" t="s">
        <v>142</v>
      </c>
      <c r="C130" s="8" t="s">
        <v>8</v>
      </c>
      <c r="D130" s="15">
        <v>75.78</v>
      </c>
      <c r="E130" s="15">
        <v>15.16</v>
      </c>
      <c r="F130" s="15">
        <v>90.94</v>
      </c>
      <c r="G130" s="6">
        <f t="shared" si="8"/>
        <v>79.190100000000001</v>
      </c>
      <c r="H130" s="6">
        <f t="shared" si="9"/>
        <v>15.83802</v>
      </c>
      <c r="I130" s="6">
        <f t="shared" si="12"/>
        <v>95.028120000000001</v>
      </c>
      <c r="K130" s="6">
        <f t="shared" si="13"/>
        <v>0</v>
      </c>
    </row>
    <row r="131" spans="1:11" ht="45" x14ac:dyDescent="0.25">
      <c r="A131" s="9" t="s">
        <v>497</v>
      </c>
      <c r="B131" s="10" t="s">
        <v>143</v>
      </c>
      <c r="C131" s="8" t="s">
        <v>8</v>
      </c>
      <c r="D131" s="15">
        <v>90.93</v>
      </c>
      <c r="E131" s="15">
        <v>18.190000000000001</v>
      </c>
      <c r="F131" s="15">
        <v>109.12</v>
      </c>
      <c r="G131" s="6">
        <f t="shared" si="8"/>
        <v>95.021850000000001</v>
      </c>
      <c r="H131" s="6">
        <f t="shared" si="9"/>
        <v>19.004370000000002</v>
      </c>
      <c r="I131" s="6">
        <f t="shared" si="12"/>
        <v>114.02622</v>
      </c>
      <c r="K131" s="6">
        <f t="shared" si="13"/>
        <v>0</v>
      </c>
    </row>
    <row r="132" spans="1:11" ht="45" x14ac:dyDescent="0.25">
      <c r="A132" s="9" t="s">
        <v>498</v>
      </c>
      <c r="B132" s="10" t="s">
        <v>144</v>
      </c>
      <c r="C132" s="8" t="s">
        <v>8</v>
      </c>
      <c r="D132" s="15">
        <v>103.07</v>
      </c>
      <c r="E132" s="15">
        <v>20.61</v>
      </c>
      <c r="F132" s="15">
        <v>123.68</v>
      </c>
      <c r="G132" s="6">
        <f t="shared" si="8"/>
        <v>107.70814999999999</v>
      </c>
      <c r="H132" s="6">
        <f t="shared" si="9"/>
        <v>21.541629999999998</v>
      </c>
      <c r="I132" s="6">
        <f t="shared" si="12"/>
        <v>129.24977999999999</v>
      </c>
      <c r="K132" s="6">
        <f t="shared" si="13"/>
        <v>0</v>
      </c>
    </row>
    <row r="133" spans="1:11" ht="45" x14ac:dyDescent="0.25">
      <c r="A133" s="9" t="s">
        <v>499</v>
      </c>
      <c r="B133" s="10" t="s">
        <v>145</v>
      </c>
      <c r="C133" s="8" t="s">
        <v>8</v>
      </c>
      <c r="D133" s="15">
        <v>120.04</v>
      </c>
      <c r="E133" s="15">
        <v>24.01</v>
      </c>
      <c r="F133" s="15">
        <v>144.05000000000001</v>
      </c>
      <c r="G133" s="6">
        <f t="shared" ref="G133:G196" si="14">D133*1.045</f>
        <v>125.4418</v>
      </c>
      <c r="H133" s="6">
        <f t="shared" si="9"/>
        <v>25.088360000000002</v>
      </c>
      <c r="I133" s="6">
        <f t="shared" si="12"/>
        <v>150.53016</v>
      </c>
      <c r="K133" s="6">
        <f t="shared" si="13"/>
        <v>0</v>
      </c>
    </row>
    <row r="134" spans="1:11" ht="45" x14ac:dyDescent="0.25">
      <c r="A134" s="9" t="s">
        <v>500</v>
      </c>
      <c r="B134" s="10" t="s">
        <v>146</v>
      </c>
      <c r="C134" s="8" t="s">
        <v>8</v>
      </c>
      <c r="D134" s="15">
        <v>129.74</v>
      </c>
      <c r="E134" s="15">
        <v>25.95</v>
      </c>
      <c r="F134" s="15">
        <v>155.69</v>
      </c>
      <c r="G134" s="6">
        <f t="shared" si="14"/>
        <v>135.57830000000001</v>
      </c>
      <c r="H134" s="6">
        <f t="shared" si="9"/>
        <v>27.115660000000005</v>
      </c>
      <c r="I134" s="6">
        <f t="shared" si="12"/>
        <v>162.69396</v>
      </c>
      <c r="K134" s="6">
        <f t="shared" si="13"/>
        <v>0</v>
      </c>
    </row>
    <row r="135" spans="1:11" ht="45" x14ac:dyDescent="0.25">
      <c r="A135" s="9" t="s">
        <v>501</v>
      </c>
      <c r="B135" s="10" t="s">
        <v>147</v>
      </c>
      <c r="C135" s="8" t="s">
        <v>8</v>
      </c>
      <c r="D135" s="15">
        <v>147.93</v>
      </c>
      <c r="E135" s="15">
        <v>29.59</v>
      </c>
      <c r="F135" s="15">
        <v>177.52</v>
      </c>
      <c r="G135" s="6">
        <f t="shared" si="14"/>
        <v>154.58685</v>
      </c>
      <c r="H135" s="6">
        <f t="shared" si="9"/>
        <v>30.917370000000002</v>
      </c>
      <c r="I135" s="6">
        <f t="shared" si="12"/>
        <v>185.50422</v>
      </c>
      <c r="K135" s="6">
        <f t="shared" si="13"/>
        <v>0</v>
      </c>
    </row>
    <row r="136" spans="1:11" ht="45" x14ac:dyDescent="0.25">
      <c r="A136" s="9" t="s">
        <v>502</v>
      </c>
      <c r="B136" s="10" t="s">
        <v>148</v>
      </c>
      <c r="C136" s="8" t="s">
        <v>8</v>
      </c>
      <c r="D136" s="15">
        <v>167.33</v>
      </c>
      <c r="E136" s="15">
        <v>33.47</v>
      </c>
      <c r="F136" s="15">
        <v>200.8</v>
      </c>
      <c r="G136" s="6">
        <f t="shared" si="14"/>
        <v>174.85984999999999</v>
      </c>
      <c r="H136" s="6">
        <f t="shared" si="9"/>
        <v>34.971969999999999</v>
      </c>
      <c r="I136" s="6">
        <f t="shared" si="12"/>
        <v>209.83181999999999</v>
      </c>
      <c r="K136" s="6">
        <f t="shared" si="13"/>
        <v>0</v>
      </c>
    </row>
    <row r="137" spans="1:11" ht="30" x14ac:dyDescent="0.25">
      <c r="A137" s="9" t="s">
        <v>503</v>
      </c>
      <c r="B137" s="10" t="s">
        <v>149</v>
      </c>
      <c r="C137" s="8" t="s">
        <v>8</v>
      </c>
      <c r="D137" s="15">
        <v>19.399999999999999</v>
      </c>
      <c r="E137" s="15">
        <v>3.88</v>
      </c>
      <c r="F137" s="15">
        <v>23.28</v>
      </c>
      <c r="G137" s="6">
        <f t="shared" si="14"/>
        <v>20.272999999999996</v>
      </c>
      <c r="H137" s="6">
        <f t="shared" si="9"/>
        <v>4.0545999999999998</v>
      </c>
      <c r="I137" s="6">
        <f t="shared" si="12"/>
        <v>24.327599999999997</v>
      </c>
      <c r="K137" s="6">
        <f t="shared" si="13"/>
        <v>0</v>
      </c>
    </row>
    <row r="138" spans="1:11" ht="45" x14ac:dyDescent="0.25">
      <c r="A138" s="9" t="s">
        <v>504</v>
      </c>
      <c r="B138" s="10" t="s">
        <v>150</v>
      </c>
      <c r="C138" s="8" t="s">
        <v>8</v>
      </c>
      <c r="D138" s="15">
        <v>33.340000000000003</v>
      </c>
      <c r="E138" s="15">
        <v>6.67</v>
      </c>
      <c r="F138" s="15">
        <v>40.01</v>
      </c>
      <c r="G138" s="6">
        <f t="shared" si="14"/>
        <v>34.840299999999999</v>
      </c>
      <c r="H138" s="6">
        <f t="shared" si="9"/>
        <v>6.9680600000000004</v>
      </c>
      <c r="I138" s="6">
        <f t="shared" si="12"/>
        <v>41.80836</v>
      </c>
      <c r="K138" s="6">
        <f t="shared" si="13"/>
        <v>0</v>
      </c>
    </row>
    <row r="139" spans="1:11" ht="45" x14ac:dyDescent="0.25">
      <c r="A139" s="9" t="s">
        <v>505</v>
      </c>
      <c r="B139" s="10" t="s">
        <v>151</v>
      </c>
      <c r="C139" s="8" t="s">
        <v>8</v>
      </c>
      <c r="D139" s="15">
        <v>44.86</v>
      </c>
      <c r="E139" s="15">
        <v>8.9700000000000006</v>
      </c>
      <c r="F139" s="15">
        <v>53.83</v>
      </c>
      <c r="G139" s="6">
        <f t="shared" si="14"/>
        <v>46.878699999999995</v>
      </c>
      <c r="H139" s="6">
        <f t="shared" si="9"/>
        <v>9.3757399999999986</v>
      </c>
      <c r="I139" s="6">
        <f t="shared" si="12"/>
        <v>56.254439999999995</v>
      </c>
      <c r="K139" s="6">
        <f t="shared" si="13"/>
        <v>0</v>
      </c>
    </row>
    <row r="140" spans="1:11" ht="45" x14ac:dyDescent="0.25">
      <c r="A140" s="9" t="s">
        <v>506</v>
      </c>
      <c r="B140" s="10" t="s">
        <v>152</v>
      </c>
      <c r="C140" s="8" t="s">
        <v>8</v>
      </c>
      <c r="D140" s="15">
        <v>61.83</v>
      </c>
      <c r="E140" s="15">
        <v>12.37</v>
      </c>
      <c r="F140" s="15">
        <v>74.2</v>
      </c>
      <c r="G140" s="6">
        <f t="shared" si="14"/>
        <v>64.612349999999992</v>
      </c>
      <c r="H140" s="6">
        <f t="shared" si="9"/>
        <v>12.922469999999999</v>
      </c>
      <c r="I140" s="6">
        <f t="shared" si="12"/>
        <v>77.534819999999996</v>
      </c>
      <c r="K140" s="6">
        <f t="shared" si="13"/>
        <v>0</v>
      </c>
    </row>
    <row r="141" spans="1:11" ht="45" x14ac:dyDescent="0.25">
      <c r="A141" s="9" t="s">
        <v>507</v>
      </c>
      <c r="B141" s="10" t="s">
        <v>153</v>
      </c>
      <c r="C141" s="8" t="s">
        <v>8</v>
      </c>
      <c r="D141" s="15">
        <v>75.78</v>
      </c>
      <c r="E141" s="15">
        <v>15.16</v>
      </c>
      <c r="F141" s="15">
        <v>90.94</v>
      </c>
      <c r="G141" s="6">
        <f t="shared" si="14"/>
        <v>79.190100000000001</v>
      </c>
      <c r="H141" s="6">
        <f t="shared" si="9"/>
        <v>15.83802</v>
      </c>
      <c r="I141" s="6">
        <f t="shared" si="12"/>
        <v>95.028120000000001</v>
      </c>
      <c r="K141" s="6">
        <f t="shared" si="13"/>
        <v>0</v>
      </c>
    </row>
    <row r="142" spans="1:11" ht="45" x14ac:dyDescent="0.25">
      <c r="A142" s="9" t="s">
        <v>508</v>
      </c>
      <c r="B142" s="10" t="s">
        <v>154</v>
      </c>
      <c r="C142" s="8" t="s">
        <v>8</v>
      </c>
      <c r="D142" s="15">
        <v>91.54</v>
      </c>
      <c r="E142" s="15">
        <v>18.309999999999999</v>
      </c>
      <c r="F142" s="15">
        <v>109.85</v>
      </c>
      <c r="G142" s="6">
        <f t="shared" si="14"/>
        <v>95.659300000000002</v>
      </c>
      <c r="H142" s="6">
        <f t="shared" si="9"/>
        <v>19.13186</v>
      </c>
      <c r="I142" s="6">
        <f t="shared" si="12"/>
        <v>114.79116</v>
      </c>
      <c r="K142" s="6">
        <f t="shared" si="13"/>
        <v>0</v>
      </c>
    </row>
    <row r="143" spans="1:11" ht="45" x14ac:dyDescent="0.25">
      <c r="A143" s="9" t="s">
        <v>509</v>
      </c>
      <c r="B143" s="10" t="s">
        <v>155</v>
      </c>
      <c r="C143" s="8" t="s">
        <v>8</v>
      </c>
      <c r="D143" s="15">
        <v>106.09</v>
      </c>
      <c r="E143" s="15">
        <v>21.22</v>
      </c>
      <c r="F143" s="15">
        <v>127.31</v>
      </c>
      <c r="G143" s="6">
        <f t="shared" si="14"/>
        <v>110.86404999999999</v>
      </c>
      <c r="H143" s="6">
        <f t="shared" si="9"/>
        <v>22.172809999999998</v>
      </c>
      <c r="I143" s="6">
        <f t="shared" si="12"/>
        <v>133.03685999999999</v>
      </c>
      <c r="K143" s="6">
        <f t="shared" si="13"/>
        <v>0</v>
      </c>
    </row>
    <row r="144" spans="1:11" ht="45" x14ac:dyDescent="0.25">
      <c r="A144" s="9" t="s">
        <v>510</v>
      </c>
      <c r="B144" s="10" t="s">
        <v>156</v>
      </c>
      <c r="C144" s="8" t="s">
        <v>8</v>
      </c>
      <c r="D144" s="15">
        <v>121.25</v>
      </c>
      <c r="E144" s="15">
        <v>24.25</v>
      </c>
      <c r="F144" s="15">
        <v>145.5</v>
      </c>
      <c r="G144" s="6">
        <f t="shared" si="14"/>
        <v>126.70625</v>
      </c>
      <c r="H144" s="6">
        <f t="shared" si="9"/>
        <v>25.341250000000002</v>
      </c>
      <c r="I144" s="6">
        <f t="shared" si="12"/>
        <v>152.04750000000001</v>
      </c>
      <c r="K144" s="6">
        <f t="shared" si="13"/>
        <v>0</v>
      </c>
    </row>
    <row r="145" spans="1:11" ht="45" x14ac:dyDescent="0.25">
      <c r="A145" s="9" t="s">
        <v>511</v>
      </c>
      <c r="B145" s="10" t="s">
        <v>157</v>
      </c>
      <c r="C145" s="8" t="s">
        <v>8</v>
      </c>
      <c r="D145" s="15">
        <v>130.94999999999999</v>
      </c>
      <c r="E145" s="15">
        <v>26.19</v>
      </c>
      <c r="F145" s="15">
        <v>157.13999999999999</v>
      </c>
      <c r="G145" s="6">
        <f t="shared" si="14"/>
        <v>136.84274999999997</v>
      </c>
      <c r="H145" s="6">
        <f t="shared" si="9"/>
        <v>27.368549999999995</v>
      </c>
      <c r="I145" s="6">
        <f t="shared" si="12"/>
        <v>164.21129999999997</v>
      </c>
      <c r="K145" s="6">
        <f t="shared" si="13"/>
        <v>0</v>
      </c>
    </row>
    <row r="146" spans="1:11" ht="45" x14ac:dyDescent="0.25">
      <c r="A146" s="9" t="s">
        <v>512</v>
      </c>
      <c r="B146" s="10" t="s">
        <v>158</v>
      </c>
      <c r="C146" s="8" t="s">
        <v>8</v>
      </c>
      <c r="D146" s="15">
        <v>145.49</v>
      </c>
      <c r="E146" s="15">
        <v>29.1</v>
      </c>
      <c r="F146" s="15">
        <v>174.59</v>
      </c>
      <c r="G146" s="6">
        <f t="shared" si="14"/>
        <v>152.03704999999999</v>
      </c>
      <c r="H146" s="6">
        <f t="shared" si="9"/>
        <v>30.407409999999999</v>
      </c>
      <c r="I146" s="6">
        <f t="shared" si="12"/>
        <v>182.44445999999999</v>
      </c>
      <c r="K146" s="6">
        <f t="shared" si="13"/>
        <v>0</v>
      </c>
    </row>
    <row r="147" spans="1:11" ht="45" x14ac:dyDescent="0.25">
      <c r="A147" s="9" t="s">
        <v>513</v>
      </c>
      <c r="B147" s="10" t="s">
        <v>159</v>
      </c>
      <c r="C147" s="8" t="s">
        <v>8</v>
      </c>
      <c r="D147" s="15">
        <v>164.29</v>
      </c>
      <c r="E147" s="15">
        <v>32.86</v>
      </c>
      <c r="F147" s="15">
        <v>197.15</v>
      </c>
      <c r="G147" s="6">
        <f t="shared" si="14"/>
        <v>171.68304999999998</v>
      </c>
      <c r="H147" s="6">
        <f t="shared" si="9"/>
        <v>34.33661</v>
      </c>
      <c r="I147" s="6">
        <f t="shared" si="12"/>
        <v>206.01965999999999</v>
      </c>
      <c r="K147" s="6">
        <f t="shared" si="13"/>
        <v>0</v>
      </c>
    </row>
    <row r="148" spans="1:11" ht="30" x14ac:dyDescent="0.25">
      <c r="A148" s="9" t="s">
        <v>514</v>
      </c>
      <c r="B148" s="10" t="s">
        <v>160</v>
      </c>
      <c r="C148" s="8" t="s">
        <v>8</v>
      </c>
      <c r="D148" s="15">
        <v>19.399999999999999</v>
      </c>
      <c r="E148" s="15">
        <v>3.88</v>
      </c>
      <c r="F148" s="15">
        <v>23.28</v>
      </c>
      <c r="G148" s="6">
        <f t="shared" si="14"/>
        <v>20.272999999999996</v>
      </c>
      <c r="H148" s="6">
        <f t="shared" si="9"/>
        <v>4.0545999999999998</v>
      </c>
      <c r="I148" s="6">
        <f t="shared" si="12"/>
        <v>24.327599999999997</v>
      </c>
      <c r="K148" s="6">
        <f t="shared" si="13"/>
        <v>0</v>
      </c>
    </row>
    <row r="149" spans="1:11" ht="30" x14ac:dyDescent="0.25">
      <c r="A149" s="9" t="s">
        <v>515</v>
      </c>
      <c r="B149" s="10" t="s">
        <v>161</v>
      </c>
      <c r="C149" s="8" t="s">
        <v>8</v>
      </c>
      <c r="D149" s="15">
        <v>33.340000000000003</v>
      </c>
      <c r="E149" s="15">
        <v>6.67</v>
      </c>
      <c r="F149" s="15">
        <v>40.01</v>
      </c>
      <c r="G149" s="6">
        <f t="shared" si="14"/>
        <v>34.840299999999999</v>
      </c>
      <c r="H149" s="6">
        <f t="shared" ref="H149:H182" si="15">G149*0.2</f>
        <v>6.9680600000000004</v>
      </c>
      <c r="I149" s="6">
        <f t="shared" si="12"/>
        <v>41.80836</v>
      </c>
      <c r="K149" s="6">
        <f t="shared" si="13"/>
        <v>0</v>
      </c>
    </row>
    <row r="150" spans="1:11" ht="45" x14ac:dyDescent="0.25">
      <c r="A150" s="9" t="s">
        <v>516</v>
      </c>
      <c r="B150" s="10" t="s">
        <v>162</v>
      </c>
      <c r="C150" s="8" t="s">
        <v>8</v>
      </c>
      <c r="D150" s="15">
        <v>44.86</v>
      </c>
      <c r="E150" s="15">
        <v>8.9700000000000006</v>
      </c>
      <c r="F150" s="15">
        <v>53.83</v>
      </c>
      <c r="G150" s="6">
        <f t="shared" si="14"/>
        <v>46.878699999999995</v>
      </c>
      <c r="H150" s="6">
        <f t="shared" si="15"/>
        <v>9.3757399999999986</v>
      </c>
      <c r="I150" s="6">
        <f t="shared" si="12"/>
        <v>56.254439999999995</v>
      </c>
      <c r="K150" s="6">
        <f t="shared" si="13"/>
        <v>0</v>
      </c>
    </row>
    <row r="151" spans="1:11" ht="45" x14ac:dyDescent="0.25">
      <c r="A151" s="9" t="s">
        <v>517</v>
      </c>
      <c r="B151" s="10" t="s">
        <v>163</v>
      </c>
      <c r="C151" s="8" t="s">
        <v>8</v>
      </c>
      <c r="D151" s="15">
        <v>61.83</v>
      </c>
      <c r="E151" s="15">
        <v>12.37</v>
      </c>
      <c r="F151" s="15">
        <v>74.2</v>
      </c>
      <c r="G151" s="6">
        <f t="shared" si="14"/>
        <v>64.612349999999992</v>
      </c>
      <c r="H151" s="6">
        <f t="shared" si="15"/>
        <v>12.922469999999999</v>
      </c>
      <c r="I151" s="6">
        <f t="shared" si="12"/>
        <v>77.534819999999996</v>
      </c>
      <c r="K151" s="6">
        <f t="shared" si="13"/>
        <v>0</v>
      </c>
    </row>
    <row r="152" spans="1:11" ht="45" x14ac:dyDescent="0.25">
      <c r="A152" s="9" t="s">
        <v>518</v>
      </c>
      <c r="B152" s="10" t="s">
        <v>164</v>
      </c>
      <c r="C152" s="8" t="s">
        <v>8</v>
      </c>
      <c r="D152" s="15">
        <v>75.78</v>
      </c>
      <c r="E152" s="15">
        <v>15.16</v>
      </c>
      <c r="F152" s="15">
        <v>90.94</v>
      </c>
      <c r="G152" s="6">
        <f t="shared" si="14"/>
        <v>79.190100000000001</v>
      </c>
      <c r="H152" s="6">
        <f t="shared" si="15"/>
        <v>15.83802</v>
      </c>
      <c r="I152" s="6">
        <f t="shared" si="12"/>
        <v>95.028120000000001</v>
      </c>
      <c r="K152" s="6">
        <f t="shared" si="13"/>
        <v>0</v>
      </c>
    </row>
    <row r="153" spans="1:11" ht="45" x14ac:dyDescent="0.25">
      <c r="A153" s="9" t="s">
        <v>519</v>
      </c>
      <c r="B153" s="10" t="s">
        <v>165</v>
      </c>
      <c r="C153" s="8" t="s">
        <v>8</v>
      </c>
      <c r="D153" s="15">
        <v>88.51</v>
      </c>
      <c r="E153" s="15">
        <v>17.7</v>
      </c>
      <c r="F153" s="15">
        <v>106.21</v>
      </c>
      <c r="G153" s="6">
        <f t="shared" si="14"/>
        <v>92.492949999999993</v>
      </c>
      <c r="H153" s="6">
        <f t="shared" si="15"/>
        <v>18.49859</v>
      </c>
      <c r="I153" s="6">
        <f t="shared" si="12"/>
        <v>110.99153999999999</v>
      </c>
      <c r="K153" s="6">
        <f t="shared" si="13"/>
        <v>0</v>
      </c>
    </row>
    <row r="154" spans="1:11" ht="45" x14ac:dyDescent="0.25">
      <c r="A154" s="9" t="s">
        <v>520</v>
      </c>
      <c r="B154" s="10" t="s">
        <v>166</v>
      </c>
      <c r="C154" s="8" t="s">
        <v>8</v>
      </c>
      <c r="D154" s="15">
        <v>103.07</v>
      </c>
      <c r="E154" s="15">
        <v>20.61</v>
      </c>
      <c r="F154" s="15">
        <v>123.68</v>
      </c>
      <c r="G154" s="6">
        <f t="shared" si="14"/>
        <v>107.70814999999999</v>
      </c>
      <c r="H154" s="6">
        <f t="shared" si="15"/>
        <v>21.541629999999998</v>
      </c>
      <c r="I154" s="6">
        <f t="shared" si="12"/>
        <v>129.24977999999999</v>
      </c>
      <c r="K154" s="6">
        <f t="shared" si="13"/>
        <v>0</v>
      </c>
    </row>
    <row r="155" spans="1:11" ht="45" x14ac:dyDescent="0.25">
      <c r="A155" s="9" t="s">
        <v>521</v>
      </c>
      <c r="B155" s="10" t="s">
        <v>167</v>
      </c>
      <c r="C155" s="8" t="s">
        <v>8</v>
      </c>
      <c r="D155" s="15">
        <v>118.21</v>
      </c>
      <c r="E155" s="15">
        <v>23.64</v>
      </c>
      <c r="F155" s="15">
        <v>141.85</v>
      </c>
      <c r="G155" s="6">
        <f t="shared" si="14"/>
        <v>123.52944999999998</v>
      </c>
      <c r="H155" s="6">
        <f t="shared" si="15"/>
        <v>24.705889999999997</v>
      </c>
      <c r="I155" s="6">
        <f t="shared" si="12"/>
        <v>148.23533999999998</v>
      </c>
      <c r="K155" s="6">
        <f t="shared" si="13"/>
        <v>0</v>
      </c>
    </row>
    <row r="156" spans="1:11" ht="45" x14ac:dyDescent="0.25">
      <c r="A156" s="9" t="s">
        <v>522</v>
      </c>
      <c r="B156" s="10" t="s">
        <v>168</v>
      </c>
      <c r="C156" s="8" t="s">
        <v>8</v>
      </c>
      <c r="D156" s="15">
        <v>130.34</v>
      </c>
      <c r="E156" s="15">
        <v>26.07</v>
      </c>
      <c r="F156" s="15">
        <v>156.41</v>
      </c>
      <c r="G156" s="6">
        <f t="shared" si="14"/>
        <v>136.20529999999999</v>
      </c>
      <c r="H156" s="6">
        <f t="shared" si="15"/>
        <v>27.241060000000001</v>
      </c>
      <c r="I156" s="6">
        <f t="shared" si="12"/>
        <v>163.44636</v>
      </c>
      <c r="K156" s="6">
        <f t="shared" si="13"/>
        <v>0</v>
      </c>
    </row>
    <row r="157" spans="1:11" ht="45" x14ac:dyDescent="0.25">
      <c r="A157" s="9" t="s">
        <v>523</v>
      </c>
      <c r="B157" s="10" t="s">
        <v>169</v>
      </c>
      <c r="C157" s="8" t="s">
        <v>8</v>
      </c>
      <c r="D157" s="15">
        <v>148.53</v>
      </c>
      <c r="E157" s="15">
        <v>29.71</v>
      </c>
      <c r="F157" s="15">
        <v>178.24</v>
      </c>
      <c r="G157" s="6">
        <f t="shared" si="14"/>
        <v>155.21384999999998</v>
      </c>
      <c r="H157" s="6">
        <f t="shared" si="15"/>
        <v>31.042769999999997</v>
      </c>
      <c r="I157" s="6">
        <f t="shared" si="12"/>
        <v>186.25661999999997</v>
      </c>
      <c r="K157" s="6">
        <f t="shared" si="13"/>
        <v>0</v>
      </c>
    </row>
    <row r="158" spans="1:11" ht="45" x14ac:dyDescent="0.25">
      <c r="A158" s="9" t="s">
        <v>524</v>
      </c>
      <c r="B158" s="10" t="s">
        <v>170</v>
      </c>
      <c r="C158" s="8" t="s">
        <v>8</v>
      </c>
      <c r="D158" s="15">
        <v>163.69</v>
      </c>
      <c r="E158" s="15">
        <v>32.74</v>
      </c>
      <c r="F158" s="15">
        <v>196.43</v>
      </c>
      <c r="G158" s="6">
        <f t="shared" si="14"/>
        <v>171.05605</v>
      </c>
      <c r="H158" s="6">
        <f t="shared" si="15"/>
        <v>34.211210000000001</v>
      </c>
      <c r="I158" s="6">
        <f t="shared" si="12"/>
        <v>205.26725999999999</v>
      </c>
      <c r="K158" s="6">
        <f t="shared" si="13"/>
        <v>0</v>
      </c>
    </row>
    <row r="159" spans="1:11" ht="30" x14ac:dyDescent="0.25">
      <c r="A159" s="9" t="s">
        <v>525</v>
      </c>
      <c r="B159" s="10" t="s">
        <v>171</v>
      </c>
      <c r="C159" s="8" t="s">
        <v>8</v>
      </c>
      <c r="D159" s="15">
        <v>17.579999999999998</v>
      </c>
      <c r="E159" s="15">
        <v>3.52</v>
      </c>
      <c r="F159" s="15">
        <v>21.1</v>
      </c>
      <c r="G159" s="6">
        <f t="shared" si="14"/>
        <v>18.371099999999998</v>
      </c>
      <c r="H159" s="6">
        <f t="shared" si="15"/>
        <v>3.67422</v>
      </c>
      <c r="I159" s="6">
        <f t="shared" si="12"/>
        <v>22.045319999999997</v>
      </c>
      <c r="K159" s="6">
        <f t="shared" si="13"/>
        <v>0</v>
      </c>
    </row>
    <row r="160" spans="1:11" ht="30" x14ac:dyDescent="0.25">
      <c r="A160" s="9" t="s">
        <v>526</v>
      </c>
      <c r="B160" s="10" t="s">
        <v>172</v>
      </c>
      <c r="C160" s="8" t="s">
        <v>8</v>
      </c>
      <c r="D160" s="15">
        <v>23.65</v>
      </c>
      <c r="E160" s="15">
        <v>4.7300000000000004</v>
      </c>
      <c r="F160" s="15">
        <v>28.38</v>
      </c>
      <c r="G160" s="6">
        <f t="shared" si="14"/>
        <v>24.714249999999996</v>
      </c>
      <c r="H160" s="6">
        <f t="shared" si="15"/>
        <v>4.94285</v>
      </c>
      <c r="I160" s="6">
        <f t="shared" si="12"/>
        <v>29.657099999999996</v>
      </c>
      <c r="K160" s="6">
        <f t="shared" si="13"/>
        <v>0</v>
      </c>
    </row>
    <row r="161" spans="1:11" ht="30" x14ac:dyDescent="0.25">
      <c r="A161" s="9" t="s">
        <v>527</v>
      </c>
      <c r="B161" s="10" t="s">
        <v>173</v>
      </c>
      <c r="C161" s="8" t="s">
        <v>8</v>
      </c>
      <c r="D161" s="15">
        <v>36.380000000000003</v>
      </c>
      <c r="E161" s="15">
        <v>7.28</v>
      </c>
      <c r="F161" s="15">
        <v>43.66</v>
      </c>
      <c r="G161" s="6">
        <f t="shared" si="14"/>
        <v>38.017099999999999</v>
      </c>
      <c r="H161" s="6">
        <f t="shared" si="15"/>
        <v>7.6034199999999998</v>
      </c>
      <c r="I161" s="6">
        <f t="shared" si="12"/>
        <v>45.620519999999999</v>
      </c>
      <c r="K161" s="6">
        <f t="shared" si="13"/>
        <v>0</v>
      </c>
    </row>
    <row r="162" spans="1:11" ht="30" x14ac:dyDescent="0.25">
      <c r="A162" s="9" t="s">
        <v>528</v>
      </c>
      <c r="B162" s="10" t="s">
        <v>174</v>
      </c>
      <c r="C162" s="8" t="s">
        <v>8</v>
      </c>
      <c r="D162" s="15">
        <v>63.65</v>
      </c>
      <c r="E162" s="15">
        <v>12.73</v>
      </c>
      <c r="F162" s="15">
        <v>76.38</v>
      </c>
      <c r="G162" s="6">
        <f t="shared" si="14"/>
        <v>66.51424999999999</v>
      </c>
      <c r="H162" s="6">
        <f t="shared" si="15"/>
        <v>13.302849999999999</v>
      </c>
      <c r="I162" s="6">
        <f t="shared" si="12"/>
        <v>79.817099999999982</v>
      </c>
      <c r="K162" s="6">
        <f t="shared" si="13"/>
        <v>0</v>
      </c>
    </row>
    <row r="163" spans="1:11" ht="30" x14ac:dyDescent="0.25">
      <c r="A163" s="9" t="s">
        <v>529</v>
      </c>
      <c r="B163" s="10" t="s">
        <v>175</v>
      </c>
      <c r="C163" s="8" t="s">
        <v>8</v>
      </c>
      <c r="D163" s="15">
        <v>84.88</v>
      </c>
      <c r="E163" s="15">
        <v>16.98</v>
      </c>
      <c r="F163" s="15">
        <v>101.86</v>
      </c>
      <c r="G163" s="6">
        <f t="shared" si="14"/>
        <v>88.69959999999999</v>
      </c>
      <c r="H163" s="6">
        <f t="shared" si="15"/>
        <v>17.739919999999998</v>
      </c>
      <c r="I163" s="6">
        <f t="shared" si="12"/>
        <v>106.43951999999999</v>
      </c>
      <c r="K163" s="6">
        <f t="shared" si="13"/>
        <v>0</v>
      </c>
    </row>
    <row r="164" spans="1:11" ht="45" x14ac:dyDescent="0.25">
      <c r="A164" s="9" t="s">
        <v>530</v>
      </c>
      <c r="B164" s="10" t="s">
        <v>176</v>
      </c>
      <c r="C164" s="8" t="s">
        <v>8</v>
      </c>
      <c r="D164" s="15">
        <v>39.36</v>
      </c>
      <c r="E164" s="15">
        <v>7.87</v>
      </c>
      <c r="F164" s="15">
        <v>47.23</v>
      </c>
      <c r="G164" s="6">
        <f t="shared" si="14"/>
        <v>41.1312</v>
      </c>
      <c r="H164" s="6">
        <f t="shared" si="15"/>
        <v>8.2262400000000007</v>
      </c>
      <c r="I164" s="6">
        <f t="shared" si="12"/>
        <v>49.357439999999997</v>
      </c>
      <c r="K164" s="6">
        <f t="shared" si="13"/>
        <v>0</v>
      </c>
    </row>
    <row r="165" spans="1:11" ht="60" x14ac:dyDescent="0.25">
      <c r="A165" s="9" t="s">
        <v>531</v>
      </c>
      <c r="B165" s="10" t="s">
        <v>177</v>
      </c>
      <c r="C165" s="8" t="s">
        <v>8</v>
      </c>
      <c r="D165" s="15">
        <v>57.6</v>
      </c>
      <c r="E165" s="15">
        <v>11.52</v>
      </c>
      <c r="F165" s="15">
        <v>69.12</v>
      </c>
      <c r="G165" s="6">
        <f t="shared" si="14"/>
        <v>60.192</v>
      </c>
      <c r="H165" s="6">
        <f t="shared" si="15"/>
        <v>12.038400000000001</v>
      </c>
      <c r="I165" s="6">
        <f t="shared" si="12"/>
        <v>72.230400000000003</v>
      </c>
      <c r="K165" s="6">
        <f t="shared" si="13"/>
        <v>0</v>
      </c>
    </row>
    <row r="166" spans="1:11" ht="60" x14ac:dyDescent="0.25">
      <c r="A166" s="9" t="s">
        <v>532</v>
      </c>
      <c r="B166" s="10" t="s">
        <v>178</v>
      </c>
      <c r="C166" s="8" t="s">
        <v>8</v>
      </c>
      <c r="D166" s="15">
        <v>75.78</v>
      </c>
      <c r="E166" s="15">
        <v>15.16</v>
      </c>
      <c r="F166" s="15">
        <v>90.94</v>
      </c>
      <c r="G166" s="6">
        <f t="shared" si="14"/>
        <v>79.190100000000001</v>
      </c>
      <c r="H166" s="6">
        <f t="shared" si="15"/>
        <v>15.83802</v>
      </c>
      <c r="I166" s="6">
        <f t="shared" ref="I166:I182" si="16">G166+H166</f>
        <v>95.028120000000001</v>
      </c>
      <c r="K166" s="6">
        <f t="shared" ref="K166:K182" si="17">G166*1.2-I166</f>
        <v>0</v>
      </c>
    </row>
    <row r="167" spans="1:11" ht="60" x14ac:dyDescent="0.25">
      <c r="A167" s="9" t="s">
        <v>533</v>
      </c>
      <c r="B167" s="10" t="s">
        <v>179</v>
      </c>
      <c r="C167" s="8" t="s">
        <v>8</v>
      </c>
      <c r="D167" s="15">
        <v>93.97</v>
      </c>
      <c r="E167" s="15">
        <v>18.79</v>
      </c>
      <c r="F167" s="15">
        <v>112.76</v>
      </c>
      <c r="G167" s="6">
        <f t="shared" si="14"/>
        <v>98.198649999999986</v>
      </c>
      <c r="H167" s="6">
        <f t="shared" si="15"/>
        <v>19.63973</v>
      </c>
      <c r="I167" s="6">
        <f t="shared" si="16"/>
        <v>117.83837999999999</v>
      </c>
      <c r="K167" s="6">
        <f t="shared" si="17"/>
        <v>0</v>
      </c>
    </row>
    <row r="168" spans="1:11" ht="60" x14ac:dyDescent="0.25">
      <c r="A168" s="9" t="s">
        <v>534</v>
      </c>
      <c r="B168" s="10" t="s">
        <v>180</v>
      </c>
      <c r="C168" s="8" t="s">
        <v>8</v>
      </c>
      <c r="D168" s="15">
        <v>109.12</v>
      </c>
      <c r="E168" s="15">
        <v>21.82</v>
      </c>
      <c r="F168" s="15">
        <v>130.94</v>
      </c>
      <c r="G168" s="6">
        <f t="shared" si="14"/>
        <v>114.0304</v>
      </c>
      <c r="H168" s="6">
        <f t="shared" si="15"/>
        <v>22.806080000000001</v>
      </c>
      <c r="I168" s="6">
        <f t="shared" si="16"/>
        <v>136.83647999999999</v>
      </c>
      <c r="K168" s="6">
        <f t="shared" si="17"/>
        <v>0</v>
      </c>
    </row>
    <row r="169" spans="1:11" ht="60" x14ac:dyDescent="0.25">
      <c r="A169" s="9" t="s">
        <v>535</v>
      </c>
      <c r="B169" s="10" t="s">
        <v>181</v>
      </c>
      <c r="C169" s="8" t="s">
        <v>8</v>
      </c>
      <c r="D169" s="15">
        <v>127.31</v>
      </c>
      <c r="E169" s="15">
        <v>25.46</v>
      </c>
      <c r="F169" s="15">
        <v>152.77000000000001</v>
      </c>
      <c r="G169" s="6">
        <f t="shared" si="14"/>
        <v>133.03895</v>
      </c>
      <c r="H169" s="6">
        <f t="shared" si="15"/>
        <v>26.607790000000001</v>
      </c>
      <c r="I169" s="6">
        <f t="shared" si="16"/>
        <v>159.64673999999999</v>
      </c>
      <c r="K169" s="6">
        <f t="shared" si="17"/>
        <v>0</v>
      </c>
    </row>
    <row r="170" spans="1:11" ht="60" x14ac:dyDescent="0.25">
      <c r="A170" s="9" t="s">
        <v>536</v>
      </c>
      <c r="B170" s="10" t="s">
        <v>182</v>
      </c>
      <c r="C170" s="8" t="s">
        <v>8</v>
      </c>
      <c r="D170" s="15">
        <v>148.53</v>
      </c>
      <c r="E170" s="15">
        <v>29.71</v>
      </c>
      <c r="F170" s="15">
        <v>178.24</v>
      </c>
      <c r="G170" s="6">
        <f t="shared" si="14"/>
        <v>155.21384999999998</v>
      </c>
      <c r="H170" s="6">
        <f t="shared" si="15"/>
        <v>31.042769999999997</v>
      </c>
      <c r="I170" s="6">
        <f t="shared" si="16"/>
        <v>186.25661999999997</v>
      </c>
      <c r="K170" s="6">
        <f t="shared" si="17"/>
        <v>0</v>
      </c>
    </row>
    <row r="171" spans="1:11" ht="60" x14ac:dyDescent="0.25">
      <c r="A171" s="9" t="s">
        <v>537</v>
      </c>
      <c r="B171" s="10" t="s">
        <v>183</v>
      </c>
      <c r="C171" s="8" t="s">
        <v>8</v>
      </c>
      <c r="D171" s="15">
        <v>166.72</v>
      </c>
      <c r="E171" s="15">
        <v>33.340000000000003</v>
      </c>
      <c r="F171" s="15">
        <v>200.06</v>
      </c>
      <c r="G171" s="6">
        <f t="shared" si="14"/>
        <v>174.22239999999999</v>
      </c>
      <c r="H171" s="6">
        <f t="shared" si="15"/>
        <v>34.844479999999997</v>
      </c>
      <c r="I171" s="6">
        <f t="shared" si="16"/>
        <v>209.06688</v>
      </c>
      <c r="K171" s="6">
        <f t="shared" si="17"/>
        <v>0</v>
      </c>
    </row>
    <row r="172" spans="1:11" ht="60" x14ac:dyDescent="0.25">
      <c r="A172" s="9" t="s">
        <v>538</v>
      </c>
      <c r="B172" s="10" t="s">
        <v>184</v>
      </c>
      <c r="C172" s="8" t="s">
        <v>8</v>
      </c>
      <c r="D172" s="15">
        <v>184.9</v>
      </c>
      <c r="E172" s="15">
        <v>36.979999999999997</v>
      </c>
      <c r="F172" s="15">
        <v>221.88</v>
      </c>
      <c r="G172" s="6">
        <f t="shared" si="14"/>
        <v>193.22049999999999</v>
      </c>
      <c r="H172" s="6">
        <f t="shared" si="15"/>
        <v>38.644100000000002</v>
      </c>
      <c r="I172" s="6">
        <f t="shared" si="16"/>
        <v>231.8646</v>
      </c>
      <c r="K172" s="6">
        <f t="shared" si="17"/>
        <v>0</v>
      </c>
    </row>
    <row r="173" spans="1:11" ht="60" x14ac:dyDescent="0.25">
      <c r="A173" s="9" t="s">
        <v>539</v>
      </c>
      <c r="B173" s="10" t="s">
        <v>185</v>
      </c>
      <c r="C173" s="8" t="s">
        <v>8</v>
      </c>
      <c r="D173" s="15">
        <v>203.09</v>
      </c>
      <c r="E173" s="15">
        <v>40.619999999999997</v>
      </c>
      <c r="F173" s="15">
        <v>243.71</v>
      </c>
      <c r="G173" s="6">
        <f t="shared" si="14"/>
        <v>212.22905</v>
      </c>
      <c r="H173" s="6">
        <f t="shared" si="15"/>
        <v>42.445810000000002</v>
      </c>
      <c r="I173" s="6">
        <f t="shared" si="16"/>
        <v>254.67486</v>
      </c>
      <c r="K173" s="6">
        <f t="shared" si="17"/>
        <v>0</v>
      </c>
    </row>
    <row r="174" spans="1:11" ht="60" x14ac:dyDescent="0.25">
      <c r="A174" s="9" t="s">
        <v>540</v>
      </c>
      <c r="B174" s="10" t="s">
        <v>186</v>
      </c>
      <c r="C174" s="8" t="s">
        <v>8</v>
      </c>
      <c r="D174" s="15">
        <v>218.25</v>
      </c>
      <c r="E174" s="15">
        <v>43.65</v>
      </c>
      <c r="F174" s="15">
        <v>261.89999999999998</v>
      </c>
      <c r="G174" s="6">
        <f t="shared" si="14"/>
        <v>228.07124999999999</v>
      </c>
      <c r="H174" s="6">
        <f t="shared" si="15"/>
        <v>45.614249999999998</v>
      </c>
      <c r="I174" s="6">
        <f t="shared" si="16"/>
        <v>273.68549999999999</v>
      </c>
      <c r="K174" s="6">
        <f t="shared" si="17"/>
        <v>0</v>
      </c>
    </row>
    <row r="175" spans="1:11" ht="45" x14ac:dyDescent="0.25">
      <c r="A175" s="9" t="s">
        <v>541</v>
      </c>
      <c r="B175" s="10" t="s">
        <v>187</v>
      </c>
      <c r="C175" s="8" t="s">
        <v>188</v>
      </c>
      <c r="D175" s="15">
        <v>23.04</v>
      </c>
      <c r="E175" s="15">
        <v>4.6100000000000003</v>
      </c>
      <c r="F175" s="15">
        <v>27.65</v>
      </c>
      <c r="G175" s="6">
        <f t="shared" si="14"/>
        <v>24.076799999999999</v>
      </c>
      <c r="H175" s="6">
        <f t="shared" si="15"/>
        <v>4.8153600000000001</v>
      </c>
      <c r="I175" s="6">
        <f t="shared" si="16"/>
        <v>28.892159999999997</v>
      </c>
      <c r="K175" s="6">
        <f t="shared" si="17"/>
        <v>0</v>
      </c>
    </row>
    <row r="176" spans="1:11" ht="45" x14ac:dyDescent="0.25">
      <c r="A176" s="9" t="s">
        <v>542</v>
      </c>
      <c r="B176" s="10" t="s">
        <v>189</v>
      </c>
      <c r="C176" s="8" t="s">
        <v>188</v>
      </c>
      <c r="D176" s="15">
        <v>23.04</v>
      </c>
      <c r="E176" s="15">
        <v>4.6100000000000003</v>
      </c>
      <c r="F176" s="15">
        <v>27.65</v>
      </c>
      <c r="G176" s="6">
        <f t="shared" si="14"/>
        <v>24.076799999999999</v>
      </c>
      <c r="H176" s="6">
        <f t="shared" si="15"/>
        <v>4.8153600000000001</v>
      </c>
      <c r="I176" s="6">
        <f t="shared" si="16"/>
        <v>28.892159999999997</v>
      </c>
      <c r="K176" s="6">
        <f t="shared" si="17"/>
        <v>0</v>
      </c>
    </row>
    <row r="177" spans="1:11" ht="45" x14ac:dyDescent="0.25">
      <c r="A177" s="9" t="s">
        <v>543</v>
      </c>
      <c r="B177" s="10" t="s">
        <v>190</v>
      </c>
      <c r="C177" s="8" t="s">
        <v>188</v>
      </c>
      <c r="D177" s="15">
        <v>23.04</v>
      </c>
      <c r="E177" s="15">
        <v>4.6100000000000003</v>
      </c>
      <c r="F177" s="15">
        <v>27.65</v>
      </c>
      <c r="G177" s="6">
        <f t="shared" si="14"/>
        <v>24.076799999999999</v>
      </c>
      <c r="H177" s="6">
        <f t="shared" si="15"/>
        <v>4.8153600000000001</v>
      </c>
      <c r="I177" s="6">
        <f t="shared" si="16"/>
        <v>28.892159999999997</v>
      </c>
      <c r="K177" s="6">
        <f t="shared" si="17"/>
        <v>0</v>
      </c>
    </row>
    <row r="178" spans="1:11" ht="45" x14ac:dyDescent="0.25">
      <c r="A178" s="9" t="s">
        <v>544</v>
      </c>
      <c r="B178" s="10" t="s">
        <v>191</v>
      </c>
      <c r="C178" s="8" t="s">
        <v>135</v>
      </c>
      <c r="D178" s="15">
        <v>36.380000000000003</v>
      </c>
      <c r="E178" s="15">
        <v>7.28</v>
      </c>
      <c r="F178" s="15">
        <v>43.66</v>
      </c>
      <c r="G178" s="6">
        <f t="shared" si="14"/>
        <v>38.017099999999999</v>
      </c>
      <c r="H178" s="6">
        <f t="shared" si="15"/>
        <v>7.6034199999999998</v>
      </c>
      <c r="I178" s="6">
        <f t="shared" si="16"/>
        <v>45.620519999999999</v>
      </c>
      <c r="K178" s="6">
        <f t="shared" si="17"/>
        <v>0</v>
      </c>
    </row>
    <row r="179" spans="1:11" ht="45" x14ac:dyDescent="0.25">
      <c r="A179" s="9" t="s">
        <v>545</v>
      </c>
      <c r="B179" s="10" t="s">
        <v>192</v>
      </c>
      <c r="C179" s="8" t="s">
        <v>135</v>
      </c>
      <c r="D179" s="15">
        <v>20.61</v>
      </c>
      <c r="E179" s="15">
        <v>4.12</v>
      </c>
      <c r="F179" s="15">
        <v>24.73</v>
      </c>
      <c r="G179" s="6">
        <f t="shared" si="14"/>
        <v>21.537449999999996</v>
      </c>
      <c r="H179" s="6">
        <f t="shared" si="15"/>
        <v>4.3074899999999996</v>
      </c>
      <c r="I179" s="6">
        <f t="shared" si="16"/>
        <v>25.844939999999994</v>
      </c>
      <c r="K179" s="6">
        <f t="shared" si="17"/>
        <v>0</v>
      </c>
    </row>
    <row r="180" spans="1:11" ht="45" x14ac:dyDescent="0.25">
      <c r="A180" s="9" t="s">
        <v>546</v>
      </c>
      <c r="B180" s="10" t="s">
        <v>193</v>
      </c>
      <c r="C180" s="8" t="s">
        <v>135</v>
      </c>
      <c r="D180" s="15">
        <v>84.88</v>
      </c>
      <c r="E180" s="15">
        <v>16.98</v>
      </c>
      <c r="F180" s="15">
        <v>101.86</v>
      </c>
      <c r="G180" s="6">
        <f t="shared" si="14"/>
        <v>88.69959999999999</v>
      </c>
      <c r="H180" s="6">
        <f t="shared" si="15"/>
        <v>17.739919999999998</v>
      </c>
      <c r="I180" s="6">
        <f t="shared" si="16"/>
        <v>106.43951999999999</v>
      </c>
      <c r="K180" s="6">
        <f t="shared" si="17"/>
        <v>0</v>
      </c>
    </row>
    <row r="181" spans="1:11" ht="60" x14ac:dyDescent="0.25">
      <c r="A181" s="9" t="s">
        <v>547</v>
      </c>
      <c r="B181" s="10" t="s">
        <v>194</v>
      </c>
      <c r="C181" s="8" t="s">
        <v>195</v>
      </c>
      <c r="D181" s="15">
        <v>30.31</v>
      </c>
      <c r="E181" s="15">
        <v>6.06</v>
      </c>
      <c r="F181" s="15">
        <v>36.369999999999997</v>
      </c>
      <c r="G181" s="6">
        <f t="shared" si="14"/>
        <v>31.673949999999998</v>
      </c>
      <c r="H181" s="6">
        <f t="shared" si="15"/>
        <v>6.3347899999999999</v>
      </c>
      <c r="I181" s="6">
        <f t="shared" si="16"/>
        <v>38.008739999999996</v>
      </c>
      <c r="K181" s="6">
        <f t="shared" si="17"/>
        <v>0</v>
      </c>
    </row>
    <row r="182" spans="1:11" ht="60" x14ac:dyDescent="0.25">
      <c r="A182" s="9" t="s">
        <v>548</v>
      </c>
      <c r="B182" s="10" t="s">
        <v>196</v>
      </c>
      <c r="C182" s="8" t="s">
        <v>195</v>
      </c>
      <c r="D182" s="15">
        <v>30.31</v>
      </c>
      <c r="E182" s="15">
        <v>6.06</v>
      </c>
      <c r="F182" s="15">
        <v>36.369999999999997</v>
      </c>
      <c r="G182" s="6">
        <f t="shared" si="14"/>
        <v>31.673949999999998</v>
      </c>
      <c r="H182" s="6">
        <f t="shared" si="15"/>
        <v>6.3347899999999999</v>
      </c>
      <c r="I182" s="6">
        <f t="shared" si="16"/>
        <v>38.008739999999996</v>
      </c>
      <c r="K182" s="6">
        <f t="shared" si="17"/>
        <v>0</v>
      </c>
    </row>
    <row r="183" spans="1:11" ht="40.5" customHeight="1" x14ac:dyDescent="0.25">
      <c r="A183" s="52" t="s">
        <v>197</v>
      </c>
      <c r="B183" s="53"/>
      <c r="C183" s="53"/>
      <c r="D183" s="53"/>
      <c r="E183" s="53"/>
      <c r="F183" s="53"/>
      <c r="G183" s="53"/>
      <c r="H183" s="53"/>
      <c r="I183" s="54"/>
    </row>
    <row r="184" spans="1:11" x14ac:dyDescent="0.25">
      <c r="A184" s="51" t="s">
        <v>198</v>
      </c>
      <c r="B184" s="51"/>
      <c r="C184" s="51"/>
      <c r="D184" s="51"/>
      <c r="E184" s="51"/>
      <c r="F184" s="51"/>
      <c r="G184" s="51"/>
      <c r="H184" s="18"/>
      <c r="I184" s="18"/>
    </row>
    <row r="185" spans="1:11" ht="30" x14ac:dyDescent="0.25">
      <c r="A185" s="9" t="s">
        <v>549</v>
      </c>
      <c r="B185" s="10" t="s">
        <v>199</v>
      </c>
      <c r="C185" s="8" t="s">
        <v>200</v>
      </c>
      <c r="D185" s="15">
        <v>109.12</v>
      </c>
      <c r="E185" s="15">
        <v>21.82</v>
      </c>
      <c r="F185" s="15">
        <v>130.94</v>
      </c>
      <c r="G185" s="6">
        <f t="shared" si="14"/>
        <v>114.0304</v>
      </c>
      <c r="H185" s="6">
        <f t="shared" ref="H185:H256" si="18">G185*0.2</f>
        <v>22.806080000000001</v>
      </c>
      <c r="I185" s="6">
        <f t="shared" ref="I185:I197" si="19">G185+H185</f>
        <v>136.83647999999999</v>
      </c>
      <c r="K185" s="6">
        <f t="shared" ref="K185:K197" si="20">G185*1.2-I185</f>
        <v>0</v>
      </c>
    </row>
    <row r="186" spans="1:11" ht="30" x14ac:dyDescent="0.25">
      <c r="A186" s="9" t="s">
        <v>550</v>
      </c>
      <c r="B186" s="10" t="s">
        <v>201</v>
      </c>
      <c r="C186" s="8" t="s">
        <v>200</v>
      </c>
      <c r="D186" s="15">
        <v>105.93</v>
      </c>
      <c r="E186" s="15">
        <v>21.19</v>
      </c>
      <c r="F186" s="15">
        <v>127.12</v>
      </c>
      <c r="G186" s="6">
        <f t="shared" si="14"/>
        <v>110.69685</v>
      </c>
      <c r="H186" s="6">
        <f t="shared" si="18"/>
        <v>22.13937</v>
      </c>
      <c r="I186" s="6">
        <f t="shared" si="19"/>
        <v>132.83622</v>
      </c>
      <c r="K186" s="6">
        <f t="shared" si="20"/>
        <v>0</v>
      </c>
    </row>
    <row r="187" spans="1:11" ht="30" x14ac:dyDescent="0.25">
      <c r="A187" s="9" t="s">
        <v>551</v>
      </c>
      <c r="B187" s="10" t="s">
        <v>202</v>
      </c>
      <c r="C187" s="8" t="s">
        <v>200</v>
      </c>
      <c r="D187" s="15">
        <v>62.57</v>
      </c>
      <c r="E187" s="15">
        <v>12.51</v>
      </c>
      <c r="F187" s="15">
        <v>75.08</v>
      </c>
      <c r="G187" s="6">
        <f t="shared" si="14"/>
        <v>65.385649999999998</v>
      </c>
      <c r="H187" s="6">
        <f t="shared" si="18"/>
        <v>13.07713</v>
      </c>
      <c r="I187" s="6">
        <f t="shared" si="19"/>
        <v>78.462779999999995</v>
      </c>
      <c r="K187" s="6">
        <f t="shared" si="20"/>
        <v>0</v>
      </c>
    </row>
    <row r="188" spans="1:11" ht="30" x14ac:dyDescent="0.25">
      <c r="A188" s="9" t="s">
        <v>552</v>
      </c>
      <c r="B188" s="10" t="s">
        <v>203</v>
      </c>
      <c r="C188" s="8" t="s">
        <v>200</v>
      </c>
      <c r="D188" s="15">
        <v>60.63</v>
      </c>
      <c r="E188" s="15">
        <v>12.13</v>
      </c>
      <c r="F188" s="15">
        <v>72.760000000000005</v>
      </c>
      <c r="G188" s="6">
        <f t="shared" si="14"/>
        <v>63.358350000000002</v>
      </c>
      <c r="H188" s="6">
        <f t="shared" si="18"/>
        <v>12.671670000000001</v>
      </c>
      <c r="I188" s="6">
        <f t="shared" si="19"/>
        <v>76.030020000000007</v>
      </c>
      <c r="K188" s="6">
        <f t="shared" si="20"/>
        <v>0</v>
      </c>
    </row>
    <row r="189" spans="1:11" ht="30" x14ac:dyDescent="0.25">
      <c r="A189" s="9" t="s">
        <v>553</v>
      </c>
      <c r="B189" s="10" t="s">
        <v>204</v>
      </c>
      <c r="C189" s="8" t="s">
        <v>200</v>
      </c>
      <c r="D189" s="15">
        <v>72.75</v>
      </c>
      <c r="E189" s="15">
        <v>14.55</v>
      </c>
      <c r="F189" s="15">
        <v>87.3</v>
      </c>
      <c r="G189" s="6">
        <f t="shared" si="14"/>
        <v>76.023749999999993</v>
      </c>
      <c r="H189" s="6">
        <f t="shared" si="18"/>
        <v>15.204749999999999</v>
      </c>
      <c r="I189" s="6">
        <f t="shared" si="19"/>
        <v>91.228499999999997</v>
      </c>
      <c r="K189" s="6">
        <f t="shared" si="20"/>
        <v>0</v>
      </c>
    </row>
    <row r="190" spans="1:11" ht="30" x14ac:dyDescent="0.25">
      <c r="A190" s="9" t="s">
        <v>554</v>
      </c>
      <c r="B190" s="10" t="s">
        <v>205</v>
      </c>
      <c r="C190" s="8" t="s">
        <v>200</v>
      </c>
      <c r="D190" s="15">
        <v>90.93</v>
      </c>
      <c r="E190" s="15">
        <v>18.190000000000001</v>
      </c>
      <c r="F190" s="15">
        <v>109.12</v>
      </c>
      <c r="G190" s="6">
        <f t="shared" si="14"/>
        <v>95.021850000000001</v>
      </c>
      <c r="H190" s="6">
        <f t="shared" si="18"/>
        <v>19.004370000000002</v>
      </c>
      <c r="I190" s="6">
        <f t="shared" si="19"/>
        <v>114.02622</v>
      </c>
      <c r="K190" s="6">
        <f t="shared" si="20"/>
        <v>0</v>
      </c>
    </row>
    <row r="191" spans="1:11" ht="30" x14ac:dyDescent="0.25">
      <c r="A191" s="9" t="s">
        <v>555</v>
      </c>
      <c r="B191" s="10" t="s">
        <v>206</v>
      </c>
      <c r="C191" s="8" t="s">
        <v>200</v>
      </c>
      <c r="D191" s="15">
        <v>121.25</v>
      </c>
      <c r="E191" s="15">
        <v>24.25</v>
      </c>
      <c r="F191" s="15">
        <v>145.5</v>
      </c>
      <c r="G191" s="6">
        <f t="shared" si="14"/>
        <v>126.70625</v>
      </c>
      <c r="H191" s="6">
        <f t="shared" si="18"/>
        <v>25.341250000000002</v>
      </c>
      <c r="I191" s="6">
        <f t="shared" si="19"/>
        <v>152.04750000000001</v>
      </c>
      <c r="K191" s="6">
        <f t="shared" si="20"/>
        <v>0</v>
      </c>
    </row>
    <row r="192" spans="1:11" ht="30" x14ac:dyDescent="0.25">
      <c r="A192" s="9" t="s">
        <v>556</v>
      </c>
      <c r="B192" s="10" t="s">
        <v>207</v>
      </c>
      <c r="C192" s="8" t="s">
        <v>200</v>
      </c>
      <c r="D192" s="15">
        <v>97</v>
      </c>
      <c r="E192" s="15">
        <v>19.399999999999999</v>
      </c>
      <c r="F192" s="15">
        <v>116.4</v>
      </c>
      <c r="G192" s="6">
        <f t="shared" si="14"/>
        <v>101.36499999999999</v>
      </c>
      <c r="H192" s="6">
        <f t="shared" si="18"/>
        <v>20.273</v>
      </c>
      <c r="I192" s="6">
        <f t="shared" si="19"/>
        <v>121.63799999999999</v>
      </c>
      <c r="K192" s="6">
        <f t="shared" si="20"/>
        <v>0</v>
      </c>
    </row>
    <row r="193" spans="1:11" ht="15" customHeight="1" x14ac:dyDescent="0.25">
      <c r="A193" s="58" t="s">
        <v>208</v>
      </c>
      <c r="B193" s="59"/>
      <c r="C193" s="59"/>
      <c r="D193" s="59"/>
      <c r="E193" s="59"/>
      <c r="F193" s="59"/>
      <c r="G193" s="59"/>
      <c r="H193" s="59"/>
      <c r="I193" s="60"/>
      <c r="K193" s="6">
        <f t="shared" si="20"/>
        <v>0</v>
      </c>
    </row>
    <row r="194" spans="1:11" ht="30" x14ac:dyDescent="0.25">
      <c r="A194" s="9" t="s">
        <v>557</v>
      </c>
      <c r="B194" s="10" t="s">
        <v>209</v>
      </c>
      <c r="C194" s="8" t="s">
        <v>200</v>
      </c>
      <c r="D194" s="15">
        <v>38.03</v>
      </c>
      <c r="E194" s="15">
        <v>7.61</v>
      </c>
      <c r="F194" s="15">
        <v>45.64</v>
      </c>
      <c r="G194" s="6">
        <f t="shared" si="14"/>
        <v>39.741349999999997</v>
      </c>
      <c r="H194" s="6">
        <f t="shared" si="18"/>
        <v>7.9482699999999999</v>
      </c>
      <c r="I194" s="6">
        <f t="shared" si="19"/>
        <v>47.689619999999998</v>
      </c>
      <c r="K194" s="6">
        <f t="shared" si="20"/>
        <v>0</v>
      </c>
    </row>
    <row r="195" spans="1:11" ht="30" x14ac:dyDescent="0.25">
      <c r="A195" s="9" t="s">
        <v>558</v>
      </c>
      <c r="B195" s="10" t="s">
        <v>210</v>
      </c>
      <c r="C195" s="8" t="s">
        <v>200</v>
      </c>
      <c r="D195" s="15">
        <v>76.06</v>
      </c>
      <c r="E195" s="15">
        <v>15.21</v>
      </c>
      <c r="F195" s="15">
        <v>91.27</v>
      </c>
      <c r="G195" s="6">
        <f t="shared" si="14"/>
        <v>79.482699999999994</v>
      </c>
      <c r="H195" s="6">
        <f t="shared" si="18"/>
        <v>15.89654</v>
      </c>
      <c r="I195" s="6">
        <f t="shared" si="19"/>
        <v>95.379239999999996</v>
      </c>
      <c r="K195" s="6">
        <f t="shared" si="20"/>
        <v>0</v>
      </c>
    </row>
    <row r="196" spans="1:11" ht="30" x14ac:dyDescent="0.25">
      <c r="A196" s="9" t="s">
        <v>559</v>
      </c>
      <c r="B196" s="10" t="s">
        <v>211</v>
      </c>
      <c r="C196" s="8" t="s">
        <v>200</v>
      </c>
      <c r="D196" s="15">
        <v>114.09</v>
      </c>
      <c r="E196" s="15">
        <v>22.82</v>
      </c>
      <c r="F196" s="15">
        <v>136.91</v>
      </c>
      <c r="G196" s="6">
        <f t="shared" si="14"/>
        <v>119.22404999999999</v>
      </c>
      <c r="H196" s="6">
        <f t="shared" si="18"/>
        <v>23.844809999999999</v>
      </c>
      <c r="I196" s="6">
        <f t="shared" si="19"/>
        <v>143.06886</v>
      </c>
      <c r="K196" s="6">
        <f t="shared" si="20"/>
        <v>0</v>
      </c>
    </row>
    <row r="197" spans="1:11" ht="30" x14ac:dyDescent="0.25">
      <c r="A197" s="9" t="s">
        <v>560</v>
      </c>
      <c r="B197" s="10" t="s">
        <v>212</v>
      </c>
      <c r="C197" s="8" t="s">
        <v>200</v>
      </c>
      <c r="D197" s="15">
        <v>152.13999999999999</v>
      </c>
      <c r="E197" s="15">
        <v>30.43</v>
      </c>
      <c r="F197" s="15">
        <v>182.57</v>
      </c>
      <c r="G197" s="6">
        <f t="shared" ref="G197:G268" si="21">D197*1.045</f>
        <v>158.98629999999997</v>
      </c>
      <c r="H197" s="6">
        <f t="shared" si="18"/>
        <v>31.797259999999994</v>
      </c>
      <c r="I197" s="6">
        <f t="shared" si="19"/>
        <v>190.78355999999997</v>
      </c>
      <c r="K197" s="6">
        <f t="shared" si="20"/>
        <v>0</v>
      </c>
    </row>
    <row r="198" spans="1:11" ht="15" customHeight="1" x14ac:dyDescent="0.25">
      <c r="A198" s="58" t="s">
        <v>213</v>
      </c>
      <c r="B198" s="59"/>
      <c r="C198" s="59"/>
      <c r="D198" s="59"/>
      <c r="E198" s="59"/>
      <c r="F198" s="59"/>
      <c r="G198" s="59"/>
      <c r="H198" s="59"/>
      <c r="I198" s="60"/>
    </row>
    <row r="199" spans="1:11" ht="45" x14ac:dyDescent="0.25">
      <c r="A199" s="9" t="s">
        <v>561</v>
      </c>
      <c r="B199" s="10" t="s">
        <v>214</v>
      </c>
      <c r="C199" s="8" t="s">
        <v>200</v>
      </c>
      <c r="D199" s="15">
        <v>36.380000000000003</v>
      </c>
      <c r="E199" s="15">
        <v>7.28</v>
      </c>
      <c r="F199" s="15">
        <v>43.66</v>
      </c>
      <c r="G199" s="6">
        <f t="shared" si="21"/>
        <v>38.017099999999999</v>
      </c>
      <c r="H199" s="6">
        <f t="shared" si="18"/>
        <v>7.6034199999999998</v>
      </c>
      <c r="I199" s="6">
        <f t="shared" ref="I199:I207" si="22">G199+H199</f>
        <v>45.620519999999999</v>
      </c>
      <c r="K199" s="6">
        <f t="shared" ref="K199:K212" si="23">G199*1.2-I199</f>
        <v>0</v>
      </c>
    </row>
    <row r="200" spans="1:11" ht="30" x14ac:dyDescent="0.25">
      <c r="A200" s="9" t="s">
        <v>562</v>
      </c>
      <c r="B200" s="10" t="s">
        <v>215</v>
      </c>
      <c r="C200" s="8" t="s">
        <v>200</v>
      </c>
      <c r="D200" s="15">
        <v>90.93</v>
      </c>
      <c r="E200" s="15">
        <v>18.190000000000001</v>
      </c>
      <c r="F200" s="15">
        <v>109.12</v>
      </c>
      <c r="G200" s="6">
        <f t="shared" si="21"/>
        <v>95.021850000000001</v>
      </c>
      <c r="H200" s="6">
        <f t="shared" si="18"/>
        <v>19.004370000000002</v>
      </c>
      <c r="I200" s="6">
        <f t="shared" si="22"/>
        <v>114.02622</v>
      </c>
      <c r="K200" s="6">
        <f t="shared" si="23"/>
        <v>0</v>
      </c>
    </row>
    <row r="201" spans="1:11" ht="105" x14ac:dyDescent="0.25">
      <c r="A201" s="9" t="s">
        <v>563</v>
      </c>
      <c r="B201" s="10" t="s">
        <v>216</v>
      </c>
      <c r="C201" s="8" t="s">
        <v>200</v>
      </c>
      <c r="D201" s="15">
        <v>109.12</v>
      </c>
      <c r="E201" s="15">
        <v>21.82</v>
      </c>
      <c r="F201" s="15">
        <v>130.94</v>
      </c>
      <c r="G201" s="6">
        <f t="shared" si="21"/>
        <v>114.0304</v>
      </c>
      <c r="H201" s="6">
        <f t="shared" si="18"/>
        <v>22.806080000000001</v>
      </c>
      <c r="I201" s="6">
        <f t="shared" si="22"/>
        <v>136.83647999999999</v>
      </c>
      <c r="K201" s="6">
        <f t="shared" si="23"/>
        <v>0</v>
      </c>
    </row>
    <row r="202" spans="1:11" ht="30" x14ac:dyDescent="0.25">
      <c r="A202" s="9" t="s">
        <v>564</v>
      </c>
      <c r="B202" s="10" t="s">
        <v>217</v>
      </c>
      <c r="C202" s="8" t="s">
        <v>200</v>
      </c>
      <c r="D202" s="15">
        <v>36.380000000000003</v>
      </c>
      <c r="E202" s="15">
        <v>7.28</v>
      </c>
      <c r="F202" s="15">
        <v>43.66</v>
      </c>
      <c r="G202" s="6">
        <f t="shared" si="21"/>
        <v>38.017099999999999</v>
      </c>
      <c r="H202" s="6">
        <f t="shared" si="18"/>
        <v>7.6034199999999998</v>
      </c>
      <c r="I202" s="6">
        <f t="shared" si="22"/>
        <v>45.620519999999999</v>
      </c>
      <c r="K202" s="6">
        <f t="shared" si="23"/>
        <v>0</v>
      </c>
    </row>
    <row r="203" spans="1:11" ht="45" x14ac:dyDescent="0.25">
      <c r="A203" s="9" t="s">
        <v>565</v>
      </c>
      <c r="B203" s="10" t="s">
        <v>218</v>
      </c>
      <c r="C203" s="8" t="s">
        <v>200</v>
      </c>
      <c r="D203" s="15">
        <v>12.13</v>
      </c>
      <c r="E203" s="15">
        <v>2.4300000000000002</v>
      </c>
      <c r="F203" s="15">
        <v>14.56</v>
      </c>
      <c r="G203" s="6">
        <f t="shared" si="21"/>
        <v>12.675850000000001</v>
      </c>
      <c r="H203" s="6">
        <f t="shared" si="18"/>
        <v>2.5351700000000004</v>
      </c>
      <c r="I203" s="6">
        <f t="shared" si="22"/>
        <v>15.211020000000001</v>
      </c>
      <c r="K203" s="6">
        <f t="shared" si="23"/>
        <v>0</v>
      </c>
    </row>
    <row r="204" spans="1:11" ht="45" x14ac:dyDescent="0.25">
      <c r="A204" s="9" t="s">
        <v>566</v>
      </c>
      <c r="B204" s="10" t="s">
        <v>219</v>
      </c>
      <c r="C204" s="8" t="s">
        <v>200</v>
      </c>
      <c r="D204" s="15">
        <v>6.08</v>
      </c>
      <c r="E204" s="15">
        <v>1.22</v>
      </c>
      <c r="F204" s="15">
        <v>7.3</v>
      </c>
      <c r="G204" s="6">
        <f t="shared" si="21"/>
        <v>6.3535999999999992</v>
      </c>
      <c r="H204" s="6">
        <f t="shared" si="18"/>
        <v>1.2707199999999998</v>
      </c>
      <c r="I204" s="6">
        <f t="shared" si="22"/>
        <v>7.6243199999999991</v>
      </c>
      <c r="K204" s="6">
        <f t="shared" si="23"/>
        <v>0</v>
      </c>
    </row>
    <row r="205" spans="1:11" ht="60" x14ac:dyDescent="0.25">
      <c r="A205" s="9" t="s">
        <v>567</v>
      </c>
      <c r="B205" s="10" t="s">
        <v>220</v>
      </c>
      <c r="C205" s="8" t="s">
        <v>200</v>
      </c>
      <c r="D205" s="15">
        <v>48.49</v>
      </c>
      <c r="E205" s="15">
        <v>9.6999999999999993</v>
      </c>
      <c r="F205" s="15">
        <v>58.19</v>
      </c>
      <c r="G205" s="6">
        <f t="shared" si="21"/>
        <v>50.672049999999999</v>
      </c>
      <c r="H205" s="6">
        <f t="shared" si="18"/>
        <v>10.134410000000001</v>
      </c>
      <c r="I205" s="6">
        <f t="shared" si="22"/>
        <v>60.806460000000001</v>
      </c>
      <c r="K205" s="6">
        <f t="shared" si="23"/>
        <v>0</v>
      </c>
    </row>
    <row r="206" spans="1:11" ht="30" x14ac:dyDescent="0.25">
      <c r="A206" s="9" t="s">
        <v>568</v>
      </c>
      <c r="B206" s="10" t="s">
        <v>221</v>
      </c>
      <c r="C206" s="8" t="s">
        <v>200</v>
      </c>
      <c r="D206" s="15">
        <v>38.92</v>
      </c>
      <c r="E206" s="15">
        <v>7.78</v>
      </c>
      <c r="F206" s="15">
        <v>46.7</v>
      </c>
      <c r="G206" s="6">
        <f t="shared" si="21"/>
        <v>40.671399999999998</v>
      </c>
      <c r="H206" s="6">
        <f t="shared" si="18"/>
        <v>8.1342800000000004</v>
      </c>
      <c r="I206" s="6">
        <f t="shared" si="22"/>
        <v>48.805679999999995</v>
      </c>
      <c r="K206" s="6">
        <f t="shared" si="23"/>
        <v>0</v>
      </c>
    </row>
    <row r="207" spans="1:11" ht="45" x14ac:dyDescent="0.25">
      <c r="A207" s="9" t="s">
        <v>569</v>
      </c>
      <c r="B207" s="10" t="s">
        <v>650</v>
      </c>
      <c r="C207" s="8" t="s">
        <v>200</v>
      </c>
      <c r="D207" s="15">
        <v>60.63</v>
      </c>
      <c r="E207" s="15">
        <v>12.13</v>
      </c>
      <c r="F207" s="15">
        <v>74.760000000000005</v>
      </c>
      <c r="G207" s="6">
        <f t="shared" si="21"/>
        <v>63.358350000000002</v>
      </c>
      <c r="H207" s="6">
        <f t="shared" si="18"/>
        <v>12.671670000000001</v>
      </c>
      <c r="I207" s="6">
        <f t="shared" si="22"/>
        <v>76.030020000000007</v>
      </c>
      <c r="K207" s="6">
        <f t="shared" si="23"/>
        <v>0</v>
      </c>
    </row>
    <row r="208" spans="1:11" ht="30" x14ac:dyDescent="0.25">
      <c r="A208" s="31" t="s">
        <v>651</v>
      </c>
      <c r="B208" s="32" t="s">
        <v>652</v>
      </c>
      <c r="C208" s="8" t="s">
        <v>200</v>
      </c>
      <c r="D208" s="22"/>
      <c r="E208" s="22"/>
      <c r="F208" s="22"/>
      <c r="G208" s="34">
        <v>45</v>
      </c>
      <c r="H208" s="34">
        <f t="shared" ref="H208:H209" si="24">G208*0.2</f>
        <v>9</v>
      </c>
      <c r="I208" s="34">
        <f t="shared" ref="I208:I209" si="25">G208+H208</f>
        <v>54</v>
      </c>
      <c r="K208" s="6"/>
    </row>
    <row r="209" spans="1:11" ht="30" x14ac:dyDescent="0.25">
      <c r="A209" s="31" t="s">
        <v>653</v>
      </c>
      <c r="B209" s="32" t="s">
        <v>654</v>
      </c>
      <c r="C209" s="8" t="s">
        <v>200</v>
      </c>
      <c r="D209" s="22"/>
      <c r="E209" s="22"/>
      <c r="F209" s="22"/>
      <c r="G209" s="34">
        <v>108.33</v>
      </c>
      <c r="H209" s="34">
        <f t="shared" si="24"/>
        <v>21.666</v>
      </c>
      <c r="I209" s="34">
        <f t="shared" si="25"/>
        <v>129.99600000000001</v>
      </c>
      <c r="K209" s="6"/>
    </row>
    <row r="210" spans="1:11" hidden="1" x14ac:dyDescent="0.25">
      <c r="A210" s="9"/>
      <c r="B210" s="10"/>
      <c r="C210" s="8"/>
      <c r="D210" s="15"/>
      <c r="E210" s="15"/>
      <c r="F210" s="15"/>
      <c r="G210" s="6"/>
      <c r="H210" s="6"/>
      <c r="I210" s="6"/>
      <c r="K210" s="6"/>
    </row>
    <row r="211" spans="1:11" hidden="1" x14ac:dyDescent="0.25">
      <c r="A211" s="9"/>
      <c r="B211" s="10"/>
      <c r="C211" s="8"/>
      <c r="D211" s="15"/>
      <c r="E211" s="15"/>
      <c r="F211" s="15"/>
      <c r="G211" s="6"/>
      <c r="H211" s="6"/>
      <c r="I211" s="6"/>
      <c r="K211" s="6"/>
    </row>
    <row r="212" spans="1:11" hidden="1" x14ac:dyDescent="0.25">
      <c r="A212" s="9"/>
      <c r="B212" s="10"/>
      <c r="C212" s="8"/>
      <c r="D212" s="15"/>
      <c r="E212" s="15"/>
      <c r="F212" s="15"/>
      <c r="G212" s="6"/>
      <c r="H212" s="6"/>
      <c r="I212" s="6"/>
      <c r="K212" s="6">
        <f t="shared" si="23"/>
        <v>0</v>
      </c>
    </row>
    <row r="213" spans="1:11" ht="15" customHeight="1" x14ac:dyDescent="0.25">
      <c r="A213" s="58" t="s">
        <v>222</v>
      </c>
      <c r="B213" s="59"/>
      <c r="C213" s="59"/>
      <c r="D213" s="59"/>
      <c r="E213" s="59"/>
      <c r="F213" s="59"/>
      <c r="G213" s="59"/>
      <c r="H213" s="59"/>
      <c r="I213" s="60"/>
    </row>
    <row r="214" spans="1:11" ht="30" x14ac:dyDescent="0.25">
      <c r="A214" s="9" t="s">
        <v>570</v>
      </c>
      <c r="B214" s="10" t="s">
        <v>223</v>
      </c>
      <c r="C214" s="8" t="s">
        <v>200</v>
      </c>
      <c r="D214" s="15">
        <v>97</v>
      </c>
      <c r="E214" s="15">
        <v>19.399999999999999</v>
      </c>
      <c r="F214" s="15">
        <v>116.4</v>
      </c>
      <c r="G214" s="6">
        <f t="shared" si="21"/>
        <v>101.36499999999999</v>
      </c>
      <c r="H214" s="6">
        <f t="shared" si="18"/>
        <v>20.273</v>
      </c>
      <c r="I214" s="6">
        <f t="shared" ref="I214:I221" si="26">G214+H214</f>
        <v>121.63799999999999</v>
      </c>
      <c r="K214" s="6">
        <f t="shared" ref="K214:K221" si="27">G214*1.2-I214</f>
        <v>0</v>
      </c>
    </row>
    <row r="215" spans="1:11" ht="45" x14ac:dyDescent="0.25">
      <c r="A215" s="9" t="s">
        <v>571</v>
      </c>
      <c r="B215" s="10" t="s">
        <v>224</v>
      </c>
      <c r="C215" s="8" t="s">
        <v>200</v>
      </c>
      <c r="D215" s="15">
        <v>97</v>
      </c>
      <c r="E215" s="15">
        <v>19.399999999999999</v>
      </c>
      <c r="F215" s="15">
        <v>116.4</v>
      </c>
      <c r="G215" s="6">
        <f t="shared" si="21"/>
        <v>101.36499999999999</v>
      </c>
      <c r="H215" s="6">
        <f t="shared" si="18"/>
        <v>20.273</v>
      </c>
      <c r="I215" s="6">
        <f t="shared" si="26"/>
        <v>121.63799999999999</v>
      </c>
      <c r="K215" s="6">
        <f t="shared" si="27"/>
        <v>0</v>
      </c>
    </row>
    <row r="216" spans="1:11" ht="30" x14ac:dyDescent="0.25">
      <c r="A216" s="9" t="s">
        <v>572</v>
      </c>
      <c r="B216" s="10" t="s">
        <v>202</v>
      </c>
      <c r="C216" s="8" t="s">
        <v>200</v>
      </c>
      <c r="D216" s="15">
        <v>62.57</v>
      </c>
      <c r="E216" s="15">
        <v>12.51</v>
      </c>
      <c r="F216" s="15">
        <v>75.08</v>
      </c>
      <c r="G216" s="6">
        <f t="shared" si="21"/>
        <v>65.385649999999998</v>
      </c>
      <c r="H216" s="6">
        <f t="shared" si="18"/>
        <v>13.07713</v>
      </c>
      <c r="I216" s="6">
        <f t="shared" si="26"/>
        <v>78.462779999999995</v>
      </c>
      <c r="K216" s="6">
        <f t="shared" si="27"/>
        <v>0</v>
      </c>
    </row>
    <row r="217" spans="1:11" ht="30" x14ac:dyDescent="0.25">
      <c r="A217" s="9" t="s">
        <v>573</v>
      </c>
      <c r="B217" s="10" t="s">
        <v>204</v>
      </c>
      <c r="C217" s="8" t="s">
        <v>200</v>
      </c>
      <c r="D217" s="15">
        <v>72.75</v>
      </c>
      <c r="E217" s="15">
        <v>14.55</v>
      </c>
      <c r="F217" s="15">
        <v>87.3</v>
      </c>
      <c r="G217" s="6">
        <f t="shared" si="21"/>
        <v>76.023749999999993</v>
      </c>
      <c r="H217" s="6">
        <f t="shared" si="18"/>
        <v>15.204749999999999</v>
      </c>
      <c r="I217" s="6">
        <f t="shared" si="26"/>
        <v>91.228499999999997</v>
      </c>
      <c r="K217" s="6">
        <f t="shared" si="27"/>
        <v>0</v>
      </c>
    </row>
    <row r="218" spans="1:11" ht="30" x14ac:dyDescent="0.25">
      <c r="A218" s="9" t="s">
        <v>574</v>
      </c>
      <c r="B218" s="10" t="s">
        <v>203</v>
      </c>
      <c r="C218" s="8" t="s">
        <v>200</v>
      </c>
      <c r="D218" s="15">
        <v>60.63</v>
      </c>
      <c r="E218" s="15">
        <v>12.13</v>
      </c>
      <c r="F218" s="15">
        <v>72.760000000000005</v>
      </c>
      <c r="G218" s="6">
        <f t="shared" si="21"/>
        <v>63.358350000000002</v>
      </c>
      <c r="H218" s="6">
        <f t="shared" si="18"/>
        <v>12.671670000000001</v>
      </c>
      <c r="I218" s="6">
        <f t="shared" si="26"/>
        <v>76.030020000000007</v>
      </c>
      <c r="K218" s="6">
        <f t="shared" si="27"/>
        <v>0</v>
      </c>
    </row>
    <row r="219" spans="1:11" ht="30" x14ac:dyDescent="0.25">
      <c r="A219" s="9" t="s">
        <v>575</v>
      </c>
      <c r="B219" s="10" t="s">
        <v>225</v>
      </c>
      <c r="C219" s="8" t="s">
        <v>200</v>
      </c>
      <c r="D219" s="15">
        <v>72.75</v>
      </c>
      <c r="E219" s="15">
        <v>14.55</v>
      </c>
      <c r="F219" s="15">
        <v>87.3</v>
      </c>
      <c r="G219" s="6">
        <f t="shared" si="21"/>
        <v>76.023749999999993</v>
      </c>
      <c r="H219" s="6">
        <f t="shared" si="18"/>
        <v>15.204749999999999</v>
      </c>
      <c r="I219" s="6">
        <f t="shared" si="26"/>
        <v>91.228499999999997</v>
      </c>
      <c r="K219" s="6">
        <f t="shared" si="27"/>
        <v>0</v>
      </c>
    </row>
    <row r="220" spans="1:11" ht="30" x14ac:dyDescent="0.25">
      <c r="A220" s="9" t="s">
        <v>576</v>
      </c>
      <c r="B220" s="10" t="s">
        <v>226</v>
      </c>
      <c r="C220" s="8" t="s">
        <v>200</v>
      </c>
      <c r="D220" s="15">
        <v>72.75</v>
      </c>
      <c r="E220" s="15">
        <v>14.55</v>
      </c>
      <c r="F220" s="15">
        <v>87.3</v>
      </c>
      <c r="G220" s="6">
        <f t="shared" si="21"/>
        <v>76.023749999999993</v>
      </c>
      <c r="H220" s="6">
        <f t="shared" si="18"/>
        <v>15.204749999999999</v>
      </c>
      <c r="I220" s="6">
        <f t="shared" si="26"/>
        <v>91.228499999999997</v>
      </c>
      <c r="K220" s="6">
        <f t="shared" si="27"/>
        <v>0</v>
      </c>
    </row>
    <row r="221" spans="1:11" ht="30" x14ac:dyDescent="0.25">
      <c r="A221" s="9" t="s">
        <v>577</v>
      </c>
      <c r="B221" s="10" t="s">
        <v>227</v>
      </c>
      <c r="C221" s="8" t="s">
        <v>200</v>
      </c>
      <c r="D221" s="15">
        <v>36.380000000000003</v>
      </c>
      <c r="E221" s="15">
        <v>7.28</v>
      </c>
      <c r="F221" s="15">
        <v>43.66</v>
      </c>
      <c r="G221" s="6">
        <f t="shared" si="21"/>
        <v>38.017099999999999</v>
      </c>
      <c r="H221" s="6">
        <f t="shared" si="18"/>
        <v>7.6034199999999998</v>
      </c>
      <c r="I221" s="6">
        <f t="shared" si="26"/>
        <v>45.620519999999999</v>
      </c>
      <c r="K221" s="6">
        <f t="shared" si="27"/>
        <v>0</v>
      </c>
    </row>
    <row r="222" spans="1:11" x14ac:dyDescent="0.25">
      <c r="A222" s="55" t="s">
        <v>228</v>
      </c>
      <c r="B222" s="56"/>
      <c r="C222" s="56"/>
      <c r="D222" s="56"/>
      <c r="E222" s="56"/>
      <c r="F222" s="56"/>
      <c r="G222" s="56"/>
      <c r="H222" s="56"/>
      <c r="I222" s="57"/>
    </row>
    <row r="223" spans="1:11" ht="30" x14ac:dyDescent="0.25">
      <c r="A223" s="9" t="s">
        <v>578</v>
      </c>
      <c r="B223" s="10" t="s">
        <v>229</v>
      </c>
      <c r="C223" s="8" t="s">
        <v>200</v>
      </c>
      <c r="D223" s="15">
        <v>48.49</v>
      </c>
      <c r="E223" s="15">
        <v>9.6999999999999993</v>
      </c>
      <c r="F223" s="15">
        <v>58.19</v>
      </c>
      <c r="G223" s="6">
        <f>D223*1.045</f>
        <v>50.672049999999999</v>
      </c>
      <c r="H223" s="6">
        <f t="shared" si="18"/>
        <v>10.134410000000001</v>
      </c>
      <c r="I223" s="6">
        <f t="shared" ref="I223:I228" si="28">G223+H223</f>
        <v>60.806460000000001</v>
      </c>
      <c r="K223" s="6">
        <f t="shared" ref="K223:K228" si="29">G223*1.2-I223</f>
        <v>0</v>
      </c>
    </row>
    <row r="224" spans="1:11" ht="30" x14ac:dyDescent="0.25">
      <c r="A224" s="9" t="s">
        <v>579</v>
      </c>
      <c r="B224" s="10" t="s">
        <v>230</v>
      </c>
      <c r="C224" s="8" t="s">
        <v>200</v>
      </c>
      <c r="D224" s="15">
        <v>84.88</v>
      </c>
      <c r="E224" s="15">
        <v>16.98</v>
      </c>
      <c r="F224" s="15">
        <v>101.86</v>
      </c>
      <c r="G224" s="6">
        <f t="shared" si="21"/>
        <v>88.69959999999999</v>
      </c>
      <c r="H224" s="6">
        <f t="shared" si="18"/>
        <v>17.739919999999998</v>
      </c>
      <c r="I224" s="6">
        <f t="shared" si="28"/>
        <v>106.43951999999999</v>
      </c>
      <c r="K224" s="6">
        <f t="shared" si="29"/>
        <v>0</v>
      </c>
    </row>
    <row r="225" spans="1:11" ht="30" x14ac:dyDescent="0.25">
      <c r="A225" s="9" t="s">
        <v>580</v>
      </c>
      <c r="B225" s="10" t="s">
        <v>231</v>
      </c>
      <c r="C225" s="8" t="s">
        <v>200</v>
      </c>
      <c r="D225" s="15">
        <v>72.75</v>
      </c>
      <c r="E225" s="15">
        <v>14.55</v>
      </c>
      <c r="F225" s="15">
        <v>87.3</v>
      </c>
      <c r="G225" s="6">
        <f t="shared" si="21"/>
        <v>76.023749999999993</v>
      </c>
      <c r="H225" s="6">
        <f t="shared" si="18"/>
        <v>15.204749999999999</v>
      </c>
      <c r="I225" s="6">
        <f t="shared" si="28"/>
        <v>91.228499999999997</v>
      </c>
      <c r="K225" s="6">
        <f t="shared" si="29"/>
        <v>0</v>
      </c>
    </row>
    <row r="226" spans="1:11" ht="45" x14ac:dyDescent="0.25">
      <c r="A226" s="9" t="s">
        <v>581</v>
      </c>
      <c r="B226" s="10" t="s">
        <v>232</v>
      </c>
      <c r="C226" s="8" t="s">
        <v>200</v>
      </c>
      <c r="D226" s="15">
        <v>97.01</v>
      </c>
      <c r="E226" s="15">
        <v>19.399999999999999</v>
      </c>
      <c r="F226" s="15">
        <v>116.41</v>
      </c>
      <c r="G226" s="6">
        <f t="shared" si="21"/>
        <v>101.37545</v>
      </c>
      <c r="H226" s="6">
        <f t="shared" si="18"/>
        <v>20.275090000000002</v>
      </c>
      <c r="I226" s="6">
        <f t="shared" si="28"/>
        <v>121.65054000000001</v>
      </c>
      <c r="K226" s="6">
        <f t="shared" si="29"/>
        <v>0</v>
      </c>
    </row>
    <row r="227" spans="1:11" ht="30" x14ac:dyDescent="0.25">
      <c r="A227" s="9" t="s">
        <v>582</v>
      </c>
      <c r="B227" s="10" t="s">
        <v>233</v>
      </c>
      <c r="C227" s="8" t="s">
        <v>200</v>
      </c>
      <c r="D227" s="15">
        <v>48.49</v>
      </c>
      <c r="E227" s="15">
        <v>9.6999999999999993</v>
      </c>
      <c r="F227" s="15">
        <v>58.19</v>
      </c>
      <c r="G227" s="6">
        <f t="shared" si="21"/>
        <v>50.672049999999999</v>
      </c>
      <c r="H227" s="6">
        <f t="shared" si="18"/>
        <v>10.134410000000001</v>
      </c>
      <c r="I227" s="6">
        <f t="shared" si="28"/>
        <v>60.806460000000001</v>
      </c>
      <c r="K227" s="6">
        <f t="shared" si="29"/>
        <v>0</v>
      </c>
    </row>
    <row r="228" spans="1:11" ht="30" x14ac:dyDescent="0.25">
      <c r="A228" s="9" t="s">
        <v>655</v>
      </c>
      <c r="B228" s="10" t="s">
        <v>656</v>
      </c>
      <c r="C228" s="8" t="s">
        <v>200</v>
      </c>
      <c r="D228" s="15">
        <v>36.380000000000003</v>
      </c>
      <c r="E228" s="15">
        <v>7.28</v>
      </c>
      <c r="F228" s="15">
        <v>43.66</v>
      </c>
      <c r="G228" s="6">
        <f t="shared" si="21"/>
        <v>38.017099999999999</v>
      </c>
      <c r="H228" s="6">
        <f t="shared" si="18"/>
        <v>7.6034199999999998</v>
      </c>
      <c r="I228" s="6">
        <f t="shared" si="28"/>
        <v>45.620519999999999</v>
      </c>
      <c r="K228" s="6">
        <f t="shared" si="29"/>
        <v>0</v>
      </c>
    </row>
    <row r="229" spans="1:11" ht="30" x14ac:dyDescent="0.25">
      <c r="A229" s="9" t="s">
        <v>657</v>
      </c>
      <c r="B229" s="10" t="s">
        <v>658</v>
      </c>
      <c r="C229" s="8" t="s">
        <v>200</v>
      </c>
      <c r="D229" s="15"/>
      <c r="E229" s="15"/>
      <c r="F229" s="15"/>
      <c r="G229" s="6">
        <f t="shared" si="21"/>
        <v>0</v>
      </c>
      <c r="H229" s="6">
        <f t="shared" si="18"/>
        <v>0</v>
      </c>
      <c r="I229" s="6">
        <v>144</v>
      </c>
      <c r="K229" s="6">
        <f>G229*1.2-I229</f>
        <v>-144</v>
      </c>
    </row>
    <row r="230" spans="1:11" ht="15" customHeight="1" x14ac:dyDescent="0.25">
      <c r="A230" s="58" t="s">
        <v>234</v>
      </c>
      <c r="B230" s="59"/>
      <c r="C230" s="59"/>
      <c r="D230" s="59"/>
      <c r="E230" s="59"/>
      <c r="F230" s="59"/>
      <c r="G230" s="59"/>
      <c r="H230" s="59"/>
      <c r="I230" s="60"/>
    </row>
    <row r="231" spans="1:11" ht="30" x14ac:dyDescent="0.25">
      <c r="A231" s="9" t="s">
        <v>583</v>
      </c>
      <c r="B231" s="10" t="s">
        <v>235</v>
      </c>
      <c r="C231" s="8" t="s">
        <v>200</v>
      </c>
      <c r="D231" s="15">
        <v>84.88</v>
      </c>
      <c r="E231" s="15">
        <v>16.98</v>
      </c>
      <c r="F231" s="15">
        <v>101.86</v>
      </c>
      <c r="G231" s="6">
        <f t="shared" si="21"/>
        <v>88.69959999999999</v>
      </c>
      <c r="H231" s="6">
        <f t="shared" si="18"/>
        <v>17.739919999999998</v>
      </c>
      <c r="I231" s="6">
        <f t="shared" ref="I231:I239" si="30">G231+H231</f>
        <v>106.43951999999999</v>
      </c>
      <c r="K231" s="6">
        <f t="shared" ref="K231:K241" si="31">G231*1.2-I231</f>
        <v>0</v>
      </c>
    </row>
    <row r="232" spans="1:11" ht="30" x14ac:dyDescent="0.25">
      <c r="A232" s="9" t="s">
        <v>584</v>
      </c>
      <c r="B232" s="10" t="s">
        <v>236</v>
      </c>
      <c r="C232" s="8" t="s">
        <v>200</v>
      </c>
      <c r="D232" s="15">
        <v>169.74</v>
      </c>
      <c r="E232" s="15">
        <v>33.950000000000003</v>
      </c>
      <c r="F232" s="15">
        <v>203.69</v>
      </c>
      <c r="G232" s="6">
        <f t="shared" si="21"/>
        <v>177.3783</v>
      </c>
      <c r="H232" s="6">
        <f t="shared" si="18"/>
        <v>35.475659999999998</v>
      </c>
      <c r="I232" s="6">
        <f t="shared" si="30"/>
        <v>212.85396</v>
      </c>
      <c r="K232" s="6">
        <f t="shared" si="31"/>
        <v>0</v>
      </c>
    </row>
    <row r="233" spans="1:11" ht="60" x14ac:dyDescent="0.25">
      <c r="A233" s="9" t="s">
        <v>585</v>
      </c>
      <c r="B233" s="10" t="s">
        <v>237</v>
      </c>
      <c r="C233" s="8" t="s">
        <v>200</v>
      </c>
      <c r="D233" s="15">
        <v>44.86</v>
      </c>
      <c r="E233" s="15">
        <v>8.9700000000000006</v>
      </c>
      <c r="F233" s="15">
        <v>53.83</v>
      </c>
      <c r="G233" s="6">
        <f t="shared" si="21"/>
        <v>46.878699999999995</v>
      </c>
      <c r="H233" s="6">
        <f t="shared" si="18"/>
        <v>9.3757399999999986</v>
      </c>
      <c r="I233" s="6">
        <f t="shared" si="30"/>
        <v>56.254439999999995</v>
      </c>
      <c r="K233" s="6">
        <f t="shared" si="31"/>
        <v>0</v>
      </c>
    </row>
    <row r="234" spans="1:11" ht="30" x14ac:dyDescent="0.25">
      <c r="A234" s="9" t="s">
        <v>586</v>
      </c>
      <c r="B234" s="10" t="s">
        <v>238</v>
      </c>
      <c r="C234" s="8" t="s">
        <v>200</v>
      </c>
      <c r="D234" s="15">
        <v>72.75</v>
      </c>
      <c r="E234" s="15">
        <v>14.55</v>
      </c>
      <c r="F234" s="15">
        <v>87.3</v>
      </c>
      <c r="G234" s="6">
        <f t="shared" si="21"/>
        <v>76.023749999999993</v>
      </c>
      <c r="H234" s="6">
        <f t="shared" si="18"/>
        <v>15.204749999999999</v>
      </c>
      <c r="I234" s="6">
        <f t="shared" si="30"/>
        <v>91.228499999999997</v>
      </c>
      <c r="K234" s="6">
        <f t="shared" si="31"/>
        <v>0</v>
      </c>
    </row>
    <row r="235" spans="1:11" ht="45" x14ac:dyDescent="0.25">
      <c r="A235" s="9" t="s">
        <v>587</v>
      </c>
      <c r="B235" s="10" t="s">
        <v>239</v>
      </c>
      <c r="C235" s="8" t="s">
        <v>200</v>
      </c>
      <c r="D235" s="15">
        <v>36.380000000000003</v>
      </c>
      <c r="E235" s="15">
        <v>7.28</v>
      </c>
      <c r="F235" s="15">
        <v>43.66</v>
      </c>
      <c r="G235" s="6">
        <f t="shared" si="21"/>
        <v>38.017099999999999</v>
      </c>
      <c r="H235" s="6">
        <f t="shared" si="18"/>
        <v>7.6034199999999998</v>
      </c>
      <c r="I235" s="6">
        <f t="shared" si="30"/>
        <v>45.620519999999999</v>
      </c>
      <c r="K235" s="6">
        <f t="shared" si="31"/>
        <v>0</v>
      </c>
    </row>
    <row r="236" spans="1:11" ht="75" x14ac:dyDescent="0.25">
      <c r="A236" s="9" t="s">
        <v>588</v>
      </c>
      <c r="B236" s="10" t="s">
        <v>240</v>
      </c>
      <c r="C236" s="8" t="s">
        <v>241</v>
      </c>
      <c r="D236" s="15">
        <v>23.33</v>
      </c>
      <c r="E236" s="15">
        <v>4.67</v>
      </c>
      <c r="F236" s="15">
        <v>28</v>
      </c>
      <c r="G236" s="6">
        <f t="shared" si="21"/>
        <v>24.379849999999998</v>
      </c>
      <c r="H236" s="6">
        <f t="shared" si="18"/>
        <v>4.8759699999999997</v>
      </c>
      <c r="I236" s="6">
        <f t="shared" si="30"/>
        <v>29.255819999999996</v>
      </c>
      <c r="K236" s="6">
        <f t="shared" si="31"/>
        <v>0</v>
      </c>
    </row>
    <row r="237" spans="1:11" ht="60" x14ac:dyDescent="0.25">
      <c r="A237" s="9" t="s">
        <v>589</v>
      </c>
      <c r="B237" s="10" t="s">
        <v>242</v>
      </c>
      <c r="C237" s="8" t="s">
        <v>241</v>
      </c>
      <c r="D237" s="15">
        <v>43.33</v>
      </c>
      <c r="E237" s="15">
        <v>8.67</v>
      </c>
      <c r="F237" s="15">
        <v>52</v>
      </c>
      <c r="G237" s="6">
        <f t="shared" si="21"/>
        <v>45.279849999999996</v>
      </c>
      <c r="H237" s="6">
        <f t="shared" si="18"/>
        <v>9.0559700000000003</v>
      </c>
      <c r="I237" s="6">
        <f t="shared" si="30"/>
        <v>54.335819999999998</v>
      </c>
      <c r="K237" s="6">
        <f t="shared" si="31"/>
        <v>0</v>
      </c>
    </row>
    <row r="238" spans="1:11" ht="60" x14ac:dyDescent="0.25">
      <c r="A238" s="9" t="s">
        <v>590</v>
      </c>
      <c r="B238" s="10" t="s">
        <v>243</v>
      </c>
      <c r="C238" s="8" t="s">
        <v>241</v>
      </c>
      <c r="D238" s="15">
        <v>43.33</v>
      </c>
      <c r="E238" s="15">
        <v>8.67</v>
      </c>
      <c r="F238" s="15">
        <v>52</v>
      </c>
      <c r="G238" s="6">
        <f t="shared" si="21"/>
        <v>45.279849999999996</v>
      </c>
      <c r="H238" s="6">
        <f t="shared" si="18"/>
        <v>9.0559700000000003</v>
      </c>
      <c r="I238" s="6">
        <f t="shared" si="30"/>
        <v>54.335819999999998</v>
      </c>
      <c r="K238" s="6">
        <f t="shared" si="31"/>
        <v>0</v>
      </c>
    </row>
    <row r="239" spans="1:11" ht="60" x14ac:dyDescent="0.25">
      <c r="A239" s="9" t="s">
        <v>659</v>
      </c>
      <c r="B239" s="10" t="s">
        <v>244</v>
      </c>
      <c r="C239" s="8" t="s">
        <v>241</v>
      </c>
      <c r="D239" s="15">
        <v>43.33</v>
      </c>
      <c r="E239" s="15">
        <v>8.67</v>
      </c>
      <c r="F239" s="15">
        <v>52</v>
      </c>
      <c r="G239" s="6">
        <f t="shared" si="21"/>
        <v>45.279849999999996</v>
      </c>
      <c r="H239" s="6">
        <f t="shared" si="18"/>
        <v>9.0559700000000003</v>
      </c>
      <c r="I239" s="6">
        <f t="shared" si="30"/>
        <v>54.335819999999998</v>
      </c>
      <c r="K239" s="6">
        <f t="shared" si="31"/>
        <v>0</v>
      </c>
    </row>
    <row r="240" spans="1:11" ht="30" x14ac:dyDescent="0.25">
      <c r="A240" s="9" t="s">
        <v>660</v>
      </c>
      <c r="B240" s="32" t="s">
        <v>662</v>
      </c>
      <c r="C240" s="33" t="s">
        <v>200</v>
      </c>
      <c r="D240" s="22"/>
      <c r="E240" s="22"/>
      <c r="F240" s="22"/>
      <c r="G240" s="34">
        <v>108.33</v>
      </c>
      <c r="H240" s="34">
        <f t="shared" ref="H240:H241" si="32">G240*0.2</f>
        <v>21.666</v>
      </c>
      <c r="I240" s="34">
        <f t="shared" ref="I240:I241" si="33">G240+H240</f>
        <v>129.99600000000001</v>
      </c>
      <c r="K240" s="6"/>
    </row>
    <row r="241" spans="1:11" ht="60" x14ac:dyDescent="0.25">
      <c r="A241" s="9" t="s">
        <v>661</v>
      </c>
      <c r="B241" s="32" t="s">
        <v>663</v>
      </c>
      <c r="C241" s="33" t="s">
        <v>241</v>
      </c>
      <c r="D241" s="22"/>
      <c r="E241" s="22"/>
      <c r="F241" s="22"/>
      <c r="G241" s="34">
        <v>108.33</v>
      </c>
      <c r="H241" s="34">
        <f t="shared" si="32"/>
        <v>21.666</v>
      </c>
      <c r="I241" s="34">
        <f t="shared" si="33"/>
        <v>129.99600000000001</v>
      </c>
      <c r="K241" s="6">
        <f t="shared" si="31"/>
        <v>0</v>
      </c>
    </row>
    <row r="242" spans="1:11" ht="33" customHeight="1" x14ac:dyDescent="0.25">
      <c r="A242" s="52" t="s">
        <v>245</v>
      </c>
      <c r="B242" s="53"/>
      <c r="C242" s="53"/>
      <c r="D242" s="53"/>
      <c r="E242" s="53"/>
      <c r="F242" s="53"/>
      <c r="G242" s="53"/>
      <c r="H242" s="53"/>
      <c r="I242" s="54"/>
    </row>
    <row r="243" spans="1:11" ht="150" x14ac:dyDescent="0.25">
      <c r="A243" s="9" t="s">
        <v>591</v>
      </c>
      <c r="B243" s="10" t="s">
        <v>246</v>
      </c>
      <c r="C243" s="8" t="s">
        <v>8</v>
      </c>
      <c r="D243" s="15">
        <v>91.24</v>
      </c>
      <c r="E243" s="15">
        <v>18.25</v>
      </c>
      <c r="F243" s="15">
        <v>109.49</v>
      </c>
      <c r="G243" s="6">
        <f t="shared" si="21"/>
        <v>95.345799999999983</v>
      </c>
      <c r="H243" s="6">
        <f t="shared" si="18"/>
        <v>19.069159999999997</v>
      </c>
      <c r="I243" s="6">
        <f t="shared" ref="I243:I265" si="34">G243+H243</f>
        <v>114.41495999999998</v>
      </c>
      <c r="K243" s="6">
        <f t="shared" ref="K243:K265" si="35">G243*1.2-I243</f>
        <v>0</v>
      </c>
    </row>
    <row r="244" spans="1:11" ht="165" x14ac:dyDescent="0.25">
      <c r="A244" s="9" t="s">
        <v>592</v>
      </c>
      <c r="B244" s="10" t="s">
        <v>247</v>
      </c>
      <c r="C244" s="8" t="s">
        <v>8</v>
      </c>
      <c r="D244" s="15">
        <v>125.28</v>
      </c>
      <c r="E244" s="15">
        <v>25.06</v>
      </c>
      <c r="F244" s="15">
        <v>150.34</v>
      </c>
      <c r="G244" s="6">
        <f t="shared" si="21"/>
        <v>130.91759999999999</v>
      </c>
      <c r="H244" s="6">
        <f t="shared" si="18"/>
        <v>26.183520000000001</v>
      </c>
      <c r="I244" s="6">
        <f t="shared" si="34"/>
        <v>157.10111999999998</v>
      </c>
      <c r="K244" s="6">
        <f t="shared" si="35"/>
        <v>0</v>
      </c>
    </row>
    <row r="245" spans="1:11" ht="150" x14ac:dyDescent="0.25">
      <c r="A245" s="9" t="s">
        <v>593</v>
      </c>
      <c r="B245" s="10" t="s">
        <v>248</v>
      </c>
      <c r="C245" s="8" t="s">
        <v>8</v>
      </c>
      <c r="D245" s="15">
        <v>130.94</v>
      </c>
      <c r="E245" s="15">
        <v>26.19</v>
      </c>
      <c r="F245" s="15">
        <v>157.13</v>
      </c>
      <c r="G245" s="6">
        <f t="shared" si="21"/>
        <v>136.83229999999998</v>
      </c>
      <c r="H245" s="6">
        <f t="shared" si="18"/>
        <v>27.366459999999996</v>
      </c>
      <c r="I245" s="6">
        <f t="shared" si="34"/>
        <v>164.19875999999996</v>
      </c>
      <c r="K245" s="6">
        <f t="shared" si="35"/>
        <v>0</v>
      </c>
    </row>
    <row r="246" spans="1:11" ht="45" x14ac:dyDescent="0.25">
      <c r="A246" s="9" t="s">
        <v>594</v>
      </c>
      <c r="B246" s="10" t="s">
        <v>249</v>
      </c>
      <c r="C246" s="8" t="s">
        <v>8</v>
      </c>
      <c r="D246" s="15">
        <v>43.85</v>
      </c>
      <c r="E246" s="15">
        <v>8.77</v>
      </c>
      <c r="F246" s="15">
        <v>52.62</v>
      </c>
      <c r="G246" s="6">
        <f t="shared" si="21"/>
        <v>45.823250000000002</v>
      </c>
      <c r="H246" s="6">
        <f t="shared" si="18"/>
        <v>9.16465</v>
      </c>
      <c r="I246" s="6">
        <f t="shared" si="34"/>
        <v>54.987900000000003</v>
      </c>
      <c r="K246" s="6">
        <f t="shared" si="35"/>
        <v>0</v>
      </c>
    </row>
    <row r="247" spans="1:11" ht="60" x14ac:dyDescent="0.25">
      <c r="A247" s="9" t="s">
        <v>595</v>
      </c>
      <c r="B247" s="10" t="s">
        <v>250</v>
      </c>
      <c r="C247" s="8" t="s">
        <v>8</v>
      </c>
      <c r="D247" s="15">
        <v>68.900000000000006</v>
      </c>
      <c r="E247" s="15">
        <v>13.78</v>
      </c>
      <c r="F247" s="15">
        <v>82.68</v>
      </c>
      <c r="G247" s="6">
        <f t="shared" si="21"/>
        <v>72.000500000000002</v>
      </c>
      <c r="H247" s="6">
        <f t="shared" si="18"/>
        <v>14.400100000000002</v>
      </c>
      <c r="I247" s="6">
        <f t="shared" si="34"/>
        <v>86.400599999999997</v>
      </c>
      <c r="K247" s="6">
        <f t="shared" si="35"/>
        <v>0</v>
      </c>
    </row>
    <row r="248" spans="1:11" ht="60" x14ac:dyDescent="0.25">
      <c r="A248" s="9" t="s">
        <v>596</v>
      </c>
      <c r="B248" s="10" t="s">
        <v>251</v>
      </c>
      <c r="C248" s="8" t="s">
        <v>8</v>
      </c>
      <c r="D248" s="15">
        <v>90.83</v>
      </c>
      <c r="E248" s="15">
        <v>18.170000000000002</v>
      </c>
      <c r="F248" s="15">
        <v>109</v>
      </c>
      <c r="G248" s="6">
        <f t="shared" si="21"/>
        <v>94.917349999999985</v>
      </c>
      <c r="H248" s="6">
        <f t="shared" si="18"/>
        <v>18.983469999999997</v>
      </c>
      <c r="I248" s="6">
        <f t="shared" si="34"/>
        <v>113.90081999999998</v>
      </c>
      <c r="K248" s="6">
        <f t="shared" si="35"/>
        <v>0</v>
      </c>
    </row>
    <row r="249" spans="1:11" ht="60" x14ac:dyDescent="0.25">
      <c r="A249" s="9" t="s">
        <v>597</v>
      </c>
      <c r="B249" s="10" t="s">
        <v>252</v>
      </c>
      <c r="C249" s="8" t="s">
        <v>8</v>
      </c>
      <c r="D249" s="15">
        <v>110.67</v>
      </c>
      <c r="E249" s="15">
        <v>22.13</v>
      </c>
      <c r="F249" s="15">
        <v>132.80000000000001</v>
      </c>
      <c r="G249" s="6">
        <f t="shared" si="21"/>
        <v>115.65015</v>
      </c>
      <c r="H249" s="6">
        <f t="shared" si="18"/>
        <v>23.130030000000001</v>
      </c>
      <c r="I249" s="6">
        <f t="shared" si="34"/>
        <v>138.78018</v>
      </c>
      <c r="K249" s="6">
        <f t="shared" si="35"/>
        <v>0</v>
      </c>
    </row>
    <row r="250" spans="1:11" ht="60" x14ac:dyDescent="0.25">
      <c r="A250" s="9" t="s">
        <v>598</v>
      </c>
      <c r="B250" s="10" t="s">
        <v>253</v>
      </c>
      <c r="C250" s="8" t="s">
        <v>8</v>
      </c>
      <c r="D250" s="15">
        <v>133.63</v>
      </c>
      <c r="E250" s="15">
        <v>26.73</v>
      </c>
      <c r="F250" s="15">
        <v>160.36000000000001</v>
      </c>
      <c r="G250" s="6">
        <f t="shared" si="21"/>
        <v>139.64335</v>
      </c>
      <c r="H250" s="6">
        <f t="shared" si="18"/>
        <v>27.92867</v>
      </c>
      <c r="I250" s="6">
        <f t="shared" si="34"/>
        <v>167.57202000000001</v>
      </c>
      <c r="K250" s="6">
        <f t="shared" si="35"/>
        <v>0</v>
      </c>
    </row>
    <row r="251" spans="1:11" ht="45" x14ac:dyDescent="0.25">
      <c r="A251" s="9" t="s">
        <v>599</v>
      </c>
      <c r="B251" s="10" t="s">
        <v>254</v>
      </c>
      <c r="C251" s="8" t="s">
        <v>8</v>
      </c>
      <c r="D251" s="15">
        <v>60.63</v>
      </c>
      <c r="E251" s="15">
        <v>12.13</v>
      </c>
      <c r="F251" s="15">
        <v>72.760000000000005</v>
      </c>
      <c r="G251" s="6">
        <f t="shared" si="21"/>
        <v>63.358350000000002</v>
      </c>
      <c r="H251" s="6">
        <f t="shared" si="18"/>
        <v>12.671670000000001</v>
      </c>
      <c r="I251" s="6">
        <f t="shared" si="34"/>
        <v>76.030020000000007</v>
      </c>
      <c r="K251" s="6">
        <f t="shared" si="35"/>
        <v>0</v>
      </c>
    </row>
    <row r="252" spans="1:11" ht="45" x14ac:dyDescent="0.25">
      <c r="A252" s="9" t="s">
        <v>600</v>
      </c>
      <c r="B252" s="10" t="s">
        <v>255</v>
      </c>
      <c r="C252" s="8" t="s">
        <v>8</v>
      </c>
      <c r="D252" s="15">
        <v>66.69</v>
      </c>
      <c r="E252" s="15">
        <v>13.34</v>
      </c>
      <c r="F252" s="15">
        <v>80.03</v>
      </c>
      <c r="G252" s="6">
        <f t="shared" si="21"/>
        <v>69.69104999999999</v>
      </c>
      <c r="H252" s="6">
        <f t="shared" si="18"/>
        <v>13.938209999999998</v>
      </c>
      <c r="I252" s="6">
        <f t="shared" si="34"/>
        <v>83.629259999999988</v>
      </c>
      <c r="K252" s="6">
        <f t="shared" si="35"/>
        <v>0</v>
      </c>
    </row>
    <row r="253" spans="1:11" ht="45" x14ac:dyDescent="0.25">
      <c r="A253" s="9" t="s">
        <v>601</v>
      </c>
      <c r="B253" s="10" t="s">
        <v>256</v>
      </c>
      <c r="C253" s="8" t="s">
        <v>8</v>
      </c>
      <c r="D253" s="15">
        <v>90.93</v>
      </c>
      <c r="E253" s="15">
        <v>18.190000000000001</v>
      </c>
      <c r="F253" s="15">
        <v>109.12</v>
      </c>
      <c r="G253" s="6">
        <f t="shared" si="21"/>
        <v>95.021850000000001</v>
      </c>
      <c r="H253" s="6">
        <f t="shared" si="18"/>
        <v>19.004370000000002</v>
      </c>
      <c r="I253" s="6">
        <f t="shared" si="34"/>
        <v>114.02622</v>
      </c>
      <c r="K253" s="6">
        <f t="shared" si="35"/>
        <v>0</v>
      </c>
    </row>
    <row r="254" spans="1:11" ht="45" x14ac:dyDescent="0.25">
      <c r="A254" s="9" t="s">
        <v>602</v>
      </c>
      <c r="B254" s="10" t="s">
        <v>257</v>
      </c>
      <c r="C254" s="8" t="s">
        <v>8</v>
      </c>
      <c r="D254" s="15">
        <v>115.18</v>
      </c>
      <c r="E254" s="15">
        <v>23.04</v>
      </c>
      <c r="F254" s="15">
        <v>138.22</v>
      </c>
      <c r="G254" s="6">
        <f t="shared" si="21"/>
        <v>120.3631</v>
      </c>
      <c r="H254" s="6">
        <f t="shared" si="18"/>
        <v>24.072620000000001</v>
      </c>
      <c r="I254" s="6">
        <f t="shared" si="34"/>
        <v>144.43572</v>
      </c>
      <c r="K254" s="6">
        <f t="shared" si="35"/>
        <v>0</v>
      </c>
    </row>
    <row r="255" spans="1:11" ht="30" x14ac:dyDescent="0.25">
      <c r="A255" s="9" t="s">
        <v>603</v>
      </c>
      <c r="B255" s="10" t="s">
        <v>258</v>
      </c>
      <c r="C255" s="8" t="s">
        <v>200</v>
      </c>
      <c r="D255" s="15">
        <v>24.25</v>
      </c>
      <c r="E255" s="15">
        <v>4.8499999999999996</v>
      </c>
      <c r="F255" s="15">
        <v>29.1</v>
      </c>
      <c r="G255" s="6">
        <f t="shared" si="21"/>
        <v>25.341249999999999</v>
      </c>
      <c r="H255" s="6">
        <f t="shared" si="18"/>
        <v>5.0682499999999999</v>
      </c>
      <c r="I255" s="6">
        <f t="shared" si="34"/>
        <v>30.409499999999998</v>
      </c>
      <c r="K255" s="6">
        <f t="shared" si="35"/>
        <v>0</v>
      </c>
    </row>
    <row r="256" spans="1:11" ht="75" x14ac:dyDescent="0.25">
      <c r="A256" s="9" t="s">
        <v>604</v>
      </c>
      <c r="B256" s="10" t="s">
        <v>259</v>
      </c>
      <c r="C256" s="8" t="s">
        <v>200</v>
      </c>
      <c r="D256" s="15">
        <v>121.25</v>
      </c>
      <c r="E256" s="15">
        <v>24.25</v>
      </c>
      <c r="F256" s="15">
        <v>145.5</v>
      </c>
      <c r="G256" s="6">
        <f t="shared" si="21"/>
        <v>126.70625</v>
      </c>
      <c r="H256" s="6">
        <f t="shared" si="18"/>
        <v>25.341250000000002</v>
      </c>
      <c r="I256" s="6">
        <f t="shared" si="34"/>
        <v>152.04750000000001</v>
      </c>
      <c r="K256" s="6">
        <f t="shared" si="35"/>
        <v>0</v>
      </c>
    </row>
    <row r="257" spans="1:11" ht="60" x14ac:dyDescent="0.25">
      <c r="A257" s="9" t="s">
        <v>605</v>
      </c>
      <c r="B257" s="10" t="s">
        <v>260</v>
      </c>
      <c r="C257" s="8" t="s">
        <v>8</v>
      </c>
      <c r="D257" s="15">
        <v>109.12</v>
      </c>
      <c r="E257" s="15">
        <v>21.82</v>
      </c>
      <c r="F257" s="15">
        <v>130.94</v>
      </c>
      <c r="G257" s="6">
        <f t="shared" si="21"/>
        <v>114.0304</v>
      </c>
      <c r="H257" s="6">
        <f t="shared" ref="H257:H295" si="36">G257*0.2</f>
        <v>22.806080000000001</v>
      </c>
      <c r="I257" s="6">
        <f t="shared" si="34"/>
        <v>136.83647999999999</v>
      </c>
      <c r="K257" s="6">
        <f t="shared" si="35"/>
        <v>0</v>
      </c>
    </row>
    <row r="258" spans="1:11" ht="45" x14ac:dyDescent="0.25">
      <c r="A258" s="9" t="s">
        <v>606</v>
      </c>
      <c r="B258" s="10" t="s">
        <v>261</v>
      </c>
      <c r="C258" s="8" t="s">
        <v>262</v>
      </c>
      <c r="D258" s="15">
        <v>125.28</v>
      </c>
      <c r="E258" s="15">
        <v>25.06</v>
      </c>
      <c r="F258" s="15">
        <v>150.34</v>
      </c>
      <c r="G258" s="6">
        <f t="shared" si="21"/>
        <v>130.91759999999999</v>
      </c>
      <c r="H258" s="6">
        <f t="shared" si="36"/>
        <v>26.183520000000001</v>
      </c>
      <c r="I258" s="6">
        <f t="shared" si="34"/>
        <v>157.10111999999998</v>
      </c>
      <c r="K258" s="6">
        <f t="shared" si="35"/>
        <v>0</v>
      </c>
    </row>
    <row r="259" spans="1:11" ht="90" x14ac:dyDescent="0.25">
      <c r="A259" s="9" t="s">
        <v>607</v>
      </c>
      <c r="B259" s="10" t="s">
        <v>263</v>
      </c>
      <c r="C259" s="8" t="s">
        <v>262</v>
      </c>
      <c r="D259" s="15">
        <v>58.05</v>
      </c>
      <c r="E259" s="15">
        <v>11.61</v>
      </c>
      <c r="F259" s="15">
        <v>69.66</v>
      </c>
      <c r="G259" s="6">
        <f t="shared" si="21"/>
        <v>60.662249999999993</v>
      </c>
      <c r="H259" s="6">
        <f t="shared" si="36"/>
        <v>12.132449999999999</v>
      </c>
      <c r="I259" s="6">
        <f t="shared" si="34"/>
        <v>72.794699999999992</v>
      </c>
      <c r="K259" s="6">
        <f t="shared" si="35"/>
        <v>0</v>
      </c>
    </row>
    <row r="260" spans="1:11" ht="105" x14ac:dyDescent="0.25">
      <c r="A260" s="9" t="s">
        <v>608</v>
      </c>
      <c r="B260" s="10" t="s">
        <v>264</v>
      </c>
      <c r="C260" s="8" t="s">
        <v>265</v>
      </c>
      <c r="D260" s="15">
        <v>48.03</v>
      </c>
      <c r="E260" s="15">
        <v>9.61</v>
      </c>
      <c r="F260" s="15">
        <v>57.64</v>
      </c>
      <c r="G260" s="6">
        <f t="shared" si="21"/>
        <v>50.19135</v>
      </c>
      <c r="H260" s="6">
        <f t="shared" si="36"/>
        <v>10.038270000000001</v>
      </c>
      <c r="I260" s="6">
        <f t="shared" si="34"/>
        <v>60.229619999999997</v>
      </c>
      <c r="K260" s="6">
        <f t="shared" si="35"/>
        <v>0</v>
      </c>
    </row>
    <row r="261" spans="1:11" ht="30" x14ac:dyDescent="0.25">
      <c r="A261" s="9" t="s">
        <v>609</v>
      </c>
      <c r="B261" s="10" t="s">
        <v>266</v>
      </c>
      <c r="C261" s="8" t="s">
        <v>267</v>
      </c>
      <c r="D261" s="15">
        <v>93.14</v>
      </c>
      <c r="E261" s="15">
        <v>18.63</v>
      </c>
      <c r="F261" s="15">
        <v>111.77</v>
      </c>
      <c r="G261" s="6">
        <f t="shared" si="21"/>
        <v>97.331299999999999</v>
      </c>
      <c r="H261" s="6">
        <f t="shared" si="36"/>
        <v>19.466260000000002</v>
      </c>
      <c r="I261" s="6">
        <f t="shared" si="34"/>
        <v>116.79756</v>
      </c>
      <c r="K261" s="6">
        <f t="shared" si="35"/>
        <v>0</v>
      </c>
    </row>
    <row r="262" spans="1:11" ht="60" x14ac:dyDescent="0.25">
      <c r="A262" s="9" t="s">
        <v>610</v>
      </c>
      <c r="B262" s="10" t="s">
        <v>268</v>
      </c>
      <c r="C262" s="8" t="s">
        <v>200</v>
      </c>
      <c r="D262" s="15">
        <v>62.64</v>
      </c>
      <c r="E262" s="15">
        <v>12.53</v>
      </c>
      <c r="F262" s="15">
        <v>75.17</v>
      </c>
      <c r="G262" s="6">
        <f t="shared" si="21"/>
        <v>65.458799999999997</v>
      </c>
      <c r="H262" s="6">
        <f t="shared" si="36"/>
        <v>13.091760000000001</v>
      </c>
      <c r="I262" s="6">
        <f t="shared" si="34"/>
        <v>78.55055999999999</v>
      </c>
      <c r="K262" s="6">
        <f t="shared" si="35"/>
        <v>0</v>
      </c>
    </row>
    <row r="263" spans="1:11" ht="30" x14ac:dyDescent="0.25">
      <c r="A263" s="9" t="s">
        <v>611</v>
      </c>
      <c r="B263" s="10" t="s">
        <v>269</v>
      </c>
      <c r="C263" s="8" t="s">
        <v>270</v>
      </c>
      <c r="D263" s="15">
        <v>42.8</v>
      </c>
      <c r="E263" s="15">
        <v>8.56</v>
      </c>
      <c r="F263" s="15">
        <v>51.36</v>
      </c>
      <c r="G263" s="6">
        <f t="shared" si="21"/>
        <v>44.725999999999992</v>
      </c>
      <c r="H263" s="6">
        <f t="shared" si="36"/>
        <v>8.945199999999998</v>
      </c>
      <c r="I263" s="6">
        <f t="shared" si="34"/>
        <v>53.671199999999992</v>
      </c>
      <c r="K263" s="6">
        <f t="shared" si="35"/>
        <v>0</v>
      </c>
    </row>
    <row r="264" spans="1:11" ht="45" x14ac:dyDescent="0.25">
      <c r="A264" s="9" t="s">
        <v>612</v>
      </c>
      <c r="B264" s="10" t="s">
        <v>271</v>
      </c>
      <c r="C264" s="8" t="s">
        <v>270</v>
      </c>
      <c r="D264" s="15">
        <v>128.4</v>
      </c>
      <c r="E264" s="15">
        <v>25.68</v>
      </c>
      <c r="F264" s="15">
        <v>154.08000000000001</v>
      </c>
      <c r="G264" s="6">
        <f t="shared" si="21"/>
        <v>134.178</v>
      </c>
      <c r="H264" s="6">
        <f t="shared" si="36"/>
        <v>26.835599999999999</v>
      </c>
      <c r="I264" s="6">
        <f t="shared" si="34"/>
        <v>161.0136</v>
      </c>
      <c r="K264" s="6">
        <f t="shared" si="35"/>
        <v>0</v>
      </c>
    </row>
    <row r="265" spans="1:11" ht="45" x14ac:dyDescent="0.25">
      <c r="A265" s="9" t="s">
        <v>613</v>
      </c>
      <c r="B265" s="10" t="s">
        <v>272</v>
      </c>
      <c r="C265" s="8" t="s">
        <v>270</v>
      </c>
      <c r="D265" s="15">
        <v>250</v>
      </c>
      <c r="E265" s="15">
        <v>50</v>
      </c>
      <c r="F265" s="15">
        <v>300</v>
      </c>
      <c r="G265" s="6">
        <f t="shared" si="21"/>
        <v>261.25</v>
      </c>
      <c r="H265" s="6">
        <f t="shared" si="36"/>
        <v>52.25</v>
      </c>
      <c r="I265" s="6">
        <f t="shared" si="34"/>
        <v>313.5</v>
      </c>
      <c r="K265" s="6">
        <f t="shared" si="35"/>
        <v>0</v>
      </c>
    </row>
    <row r="266" spans="1:11" x14ac:dyDescent="0.25">
      <c r="A266" s="45" t="s">
        <v>273</v>
      </c>
      <c r="B266" s="46"/>
      <c r="C266" s="46"/>
      <c r="D266" s="46"/>
      <c r="E266" s="46"/>
      <c r="F266" s="46"/>
      <c r="G266" s="46"/>
      <c r="H266" s="46"/>
      <c r="I266" s="47"/>
    </row>
    <row r="267" spans="1:11" ht="75" x14ac:dyDescent="0.25">
      <c r="A267" s="9" t="s">
        <v>614</v>
      </c>
      <c r="B267" s="10" t="s">
        <v>274</v>
      </c>
      <c r="C267" s="8" t="s">
        <v>275</v>
      </c>
      <c r="D267" s="15">
        <v>522.62</v>
      </c>
      <c r="E267" s="15">
        <v>104.52</v>
      </c>
      <c r="F267" s="15">
        <v>627.14</v>
      </c>
      <c r="G267" s="6">
        <f t="shared" si="21"/>
        <v>546.13789999999995</v>
      </c>
      <c r="H267" s="6">
        <f t="shared" si="36"/>
        <v>109.22757999999999</v>
      </c>
      <c r="I267" s="6">
        <f t="shared" ref="I267:I295" si="37">G267+H267</f>
        <v>655.36547999999993</v>
      </c>
      <c r="K267" s="6">
        <f t="shared" ref="K267:K295" si="38">G267*1.2-I267</f>
        <v>0</v>
      </c>
    </row>
    <row r="268" spans="1:11" ht="75" x14ac:dyDescent="0.25">
      <c r="A268" s="9" t="s">
        <v>615</v>
      </c>
      <c r="B268" s="10" t="s">
        <v>276</v>
      </c>
      <c r="C268" s="8" t="s">
        <v>275</v>
      </c>
      <c r="D268" s="15">
        <v>697.5</v>
      </c>
      <c r="E268" s="15">
        <v>139.5</v>
      </c>
      <c r="F268" s="15">
        <v>837</v>
      </c>
      <c r="G268" s="6">
        <f t="shared" si="21"/>
        <v>728.88749999999993</v>
      </c>
      <c r="H268" s="6">
        <f t="shared" si="36"/>
        <v>145.7775</v>
      </c>
      <c r="I268" s="6">
        <f t="shared" si="37"/>
        <v>874.66499999999996</v>
      </c>
      <c r="K268" s="6">
        <f t="shared" si="38"/>
        <v>0</v>
      </c>
    </row>
    <row r="269" spans="1:11" ht="45" x14ac:dyDescent="0.25">
      <c r="A269" s="9" t="s">
        <v>616</v>
      </c>
      <c r="B269" s="10" t="s">
        <v>277</v>
      </c>
      <c r="C269" s="8" t="s">
        <v>278</v>
      </c>
      <c r="D269" s="15">
        <v>40</v>
      </c>
      <c r="E269" s="15">
        <v>8</v>
      </c>
      <c r="F269" s="15">
        <v>48</v>
      </c>
      <c r="G269" s="6">
        <f t="shared" ref="G269:G295" si="39">D269*1.045</f>
        <v>41.8</v>
      </c>
      <c r="H269" s="6">
        <f t="shared" si="36"/>
        <v>8.36</v>
      </c>
      <c r="I269" s="6">
        <f t="shared" si="37"/>
        <v>50.16</v>
      </c>
      <c r="K269" s="6">
        <f t="shared" si="38"/>
        <v>0</v>
      </c>
    </row>
    <row r="270" spans="1:11" ht="90" x14ac:dyDescent="0.25">
      <c r="A270" s="9" t="s">
        <v>617</v>
      </c>
      <c r="B270" s="10" t="s">
        <v>279</v>
      </c>
      <c r="C270" s="8" t="s">
        <v>280</v>
      </c>
      <c r="D270" s="15">
        <v>515.66999999999996</v>
      </c>
      <c r="E270" s="15">
        <v>103.13</v>
      </c>
      <c r="F270" s="15">
        <v>618.79999999999995</v>
      </c>
      <c r="G270" s="6">
        <f t="shared" si="39"/>
        <v>538.87514999999996</v>
      </c>
      <c r="H270" s="6">
        <f t="shared" si="36"/>
        <v>107.77503</v>
      </c>
      <c r="I270" s="6">
        <f t="shared" si="37"/>
        <v>646.65017999999998</v>
      </c>
      <c r="K270" s="6">
        <f t="shared" si="38"/>
        <v>0</v>
      </c>
    </row>
    <row r="271" spans="1:11" ht="165" x14ac:dyDescent="0.25">
      <c r="A271" s="9" t="s">
        <v>618</v>
      </c>
      <c r="B271" s="10" t="s">
        <v>281</v>
      </c>
      <c r="C271" s="8" t="s">
        <v>282</v>
      </c>
      <c r="D271" s="15">
        <v>1150.49</v>
      </c>
      <c r="E271" s="15">
        <v>230.1</v>
      </c>
      <c r="F271" s="15">
        <v>1380.59</v>
      </c>
      <c r="G271" s="6">
        <f t="shared" si="39"/>
        <v>1202.2620499999998</v>
      </c>
      <c r="H271" s="6">
        <f t="shared" si="36"/>
        <v>240.45240999999999</v>
      </c>
      <c r="I271" s="6">
        <f t="shared" si="37"/>
        <v>1442.7144599999997</v>
      </c>
      <c r="K271" s="6">
        <f t="shared" si="38"/>
        <v>0</v>
      </c>
    </row>
    <row r="272" spans="1:11" ht="60" x14ac:dyDescent="0.25">
      <c r="A272" s="9" t="s">
        <v>619</v>
      </c>
      <c r="B272" s="10" t="s">
        <v>283</v>
      </c>
      <c r="C272" s="8" t="s">
        <v>282</v>
      </c>
      <c r="D272" s="15">
        <v>1774.8</v>
      </c>
      <c r="E272" s="15">
        <v>354.96</v>
      </c>
      <c r="F272" s="15">
        <v>2129.7600000000002</v>
      </c>
      <c r="G272" s="6">
        <f t="shared" si="39"/>
        <v>1854.6659999999999</v>
      </c>
      <c r="H272" s="6">
        <f t="shared" si="36"/>
        <v>370.9332</v>
      </c>
      <c r="I272" s="6">
        <f t="shared" si="37"/>
        <v>2225.5992000000001</v>
      </c>
      <c r="K272" s="6">
        <f t="shared" si="38"/>
        <v>0</v>
      </c>
    </row>
    <row r="273" spans="1:11" ht="105" x14ac:dyDescent="0.25">
      <c r="A273" s="9" t="s">
        <v>620</v>
      </c>
      <c r="B273" s="10" t="s">
        <v>284</v>
      </c>
      <c r="C273" s="8" t="s">
        <v>8</v>
      </c>
      <c r="D273" s="15">
        <v>188.37</v>
      </c>
      <c r="E273" s="15">
        <v>37.67</v>
      </c>
      <c r="F273" s="15">
        <v>226.04</v>
      </c>
      <c r="G273" s="6">
        <f t="shared" si="39"/>
        <v>196.84664999999998</v>
      </c>
      <c r="H273" s="6">
        <f t="shared" si="36"/>
        <v>39.369329999999998</v>
      </c>
      <c r="I273" s="6">
        <f t="shared" si="37"/>
        <v>236.21597999999997</v>
      </c>
      <c r="K273" s="6">
        <f t="shared" si="38"/>
        <v>0</v>
      </c>
    </row>
    <row r="274" spans="1:11" ht="150" x14ac:dyDescent="0.25">
      <c r="A274" s="9" t="s">
        <v>621</v>
      </c>
      <c r="B274" s="10" t="s">
        <v>285</v>
      </c>
      <c r="C274" s="8" t="s">
        <v>8</v>
      </c>
      <c r="D274" s="15">
        <v>66.97</v>
      </c>
      <c r="E274" s="15">
        <v>13.39</v>
      </c>
      <c r="F274" s="15">
        <v>80.36</v>
      </c>
      <c r="G274" s="6">
        <f t="shared" si="39"/>
        <v>69.983649999999997</v>
      </c>
      <c r="H274" s="6">
        <f t="shared" si="36"/>
        <v>13.996729999999999</v>
      </c>
      <c r="I274" s="6">
        <f t="shared" si="37"/>
        <v>83.980379999999997</v>
      </c>
      <c r="K274" s="6">
        <f t="shared" si="38"/>
        <v>0</v>
      </c>
    </row>
    <row r="275" spans="1:11" ht="105" x14ac:dyDescent="0.25">
      <c r="A275" s="9" t="s">
        <v>622</v>
      </c>
      <c r="B275" s="10" t="s">
        <v>286</v>
      </c>
      <c r="C275" s="8" t="s">
        <v>287</v>
      </c>
      <c r="D275" s="15">
        <v>197.43</v>
      </c>
      <c r="E275" s="15">
        <v>39.49</v>
      </c>
      <c r="F275" s="15">
        <v>236.92</v>
      </c>
      <c r="G275" s="6">
        <f t="shared" si="39"/>
        <v>206.31434999999999</v>
      </c>
      <c r="H275" s="6">
        <f t="shared" si="36"/>
        <v>41.262869999999999</v>
      </c>
      <c r="I275" s="6">
        <f t="shared" si="37"/>
        <v>247.57721999999998</v>
      </c>
      <c r="K275" s="6">
        <f t="shared" si="38"/>
        <v>0</v>
      </c>
    </row>
    <row r="276" spans="1:11" ht="75" x14ac:dyDescent="0.25">
      <c r="A276" s="9" t="s">
        <v>623</v>
      </c>
      <c r="B276" s="10" t="s">
        <v>288</v>
      </c>
      <c r="C276" s="8" t="s">
        <v>289</v>
      </c>
      <c r="D276" s="15">
        <v>250</v>
      </c>
      <c r="E276" s="15">
        <v>50</v>
      </c>
      <c r="F276" s="15">
        <v>300</v>
      </c>
      <c r="G276" s="6">
        <f t="shared" si="39"/>
        <v>261.25</v>
      </c>
      <c r="H276" s="6">
        <f t="shared" si="36"/>
        <v>52.25</v>
      </c>
      <c r="I276" s="6">
        <f t="shared" si="37"/>
        <v>313.5</v>
      </c>
      <c r="K276" s="6">
        <f t="shared" si="38"/>
        <v>0</v>
      </c>
    </row>
    <row r="277" spans="1:11" ht="45" x14ac:dyDescent="0.25">
      <c r="A277" s="9" t="s">
        <v>624</v>
      </c>
      <c r="B277" s="10" t="s">
        <v>290</v>
      </c>
      <c r="C277" s="8" t="s">
        <v>291</v>
      </c>
      <c r="D277" s="15">
        <v>12.13</v>
      </c>
      <c r="E277" s="15">
        <v>2.4300000000000002</v>
      </c>
      <c r="F277" s="15">
        <v>14.56</v>
      </c>
      <c r="G277" s="6">
        <f t="shared" si="39"/>
        <v>12.675850000000001</v>
      </c>
      <c r="H277" s="6">
        <f t="shared" si="36"/>
        <v>2.5351700000000004</v>
      </c>
      <c r="I277" s="6">
        <f t="shared" si="37"/>
        <v>15.211020000000001</v>
      </c>
      <c r="K277" s="6">
        <f t="shared" si="38"/>
        <v>0</v>
      </c>
    </row>
    <row r="278" spans="1:11" ht="45" x14ac:dyDescent="0.25">
      <c r="A278" s="9" t="s">
        <v>625</v>
      </c>
      <c r="B278" s="10" t="s">
        <v>292</v>
      </c>
      <c r="C278" s="8" t="s">
        <v>291</v>
      </c>
      <c r="D278" s="15">
        <v>7.28</v>
      </c>
      <c r="E278" s="15">
        <v>1.46</v>
      </c>
      <c r="F278" s="15">
        <v>8.74</v>
      </c>
      <c r="G278" s="6">
        <f t="shared" si="39"/>
        <v>7.6075999999999997</v>
      </c>
      <c r="H278" s="6">
        <f t="shared" si="36"/>
        <v>1.52152</v>
      </c>
      <c r="I278" s="6">
        <f t="shared" si="37"/>
        <v>9.1291200000000003</v>
      </c>
      <c r="K278" s="6">
        <f t="shared" si="38"/>
        <v>0</v>
      </c>
    </row>
    <row r="279" spans="1:11" ht="45" x14ac:dyDescent="0.25">
      <c r="A279" s="9" t="s">
        <v>626</v>
      </c>
      <c r="B279" s="10" t="s">
        <v>293</v>
      </c>
      <c r="C279" s="8" t="s">
        <v>291</v>
      </c>
      <c r="D279" s="15">
        <v>24.25</v>
      </c>
      <c r="E279" s="15">
        <v>4.8499999999999996</v>
      </c>
      <c r="F279" s="15">
        <v>29.1</v>
      </c>
      <c r="G279" s="6">
        <f t="shared" si="39"/>
        <v>25.341249999999999</v>
      </c>
      <c r="H279" s="6">
        <f t="shared" si="36"/>
        <v>5.0682499999999999</v>
      </c>
      <c r="I279" s="6">
        <f t="shared" si="37"/>
        <v>30.409499999999998</v>
      </c>
      <c r="K279" s="6">
        <f t="shared" si="38"/>
        <v>0</v>
      </c>
    </row>
    <row r="280" spans="1:11" ht="75" x14ac:dyDescent="0.25">
      <c r="A280" s="9" t="s">
        <v>627</v>
      </c>
      <c r="B280" s="10" t="s">
        <v>294</v>
      </c>
      <c r="C280" s="8" t="s">
        <v>295</v>
      </c>
      <c r="D280" s="15">
        <v>8.48</v>
      </c>
      <c r="E280" s="15">
        <v>1.7</v>
      </c>
      <c r="F280" s="15">
        <v>10.18</v>
      </c>
      <c r="G280" s="6">
        <f t="shared" si="39"/>
        <v>8.8615999999999993</v>
      </c>
      <c r="H280" s="6">
        <f t="shared" si="36"/>
        <v>1.7723199999999999</v>
      </c>
      <c r="I280" s="6">
        <f t="shared" si="37"/>
        <v>10.63392</v>
      </c>
      <c r="K280" s="6">
        <f t="shared" si="38"/>
        <v>0</v>
      </c>
    </row>
    <row r="281" spans="1:11" ht="75" x14ac:dyDescent="0.25">
      <c r="A281" s="9" t="s">
        <v>628</v>
      </c>
      <c r="B281" s="10" t="s">
        <v>296</v>
      </c>
      <c r="C281" s="8" t="s">
        <v>295</v>
      </c>
      <c r="D281" s="15">
        <v>6.73</v>
      </c>
      <c r="E281" s="15">
        <v>1.35</v>
      </c>
      <c r="F281" s="15">
        <v>8.08</v>
      </c>
      <c r="G281" s="6">
        <f t="shared" si="39"/>
        <v>7.0328499999999998</v>
      </c>
      <c r="H281" s="6">
        <f t="shared" si="36"/>
        <v>1.4065700000000001</v>
      </c>
      <c r="I281" s="6">
        <f t="shared" si="37"/>
        <v>8.4394200000000001</v>
      </c>
      <c r="K281" s="6">
        <f t="shared" si="38"/>
        <v>0</v>
      </c>
    </row>
    <row r="282" spans="1:11" ht="75" x14ac:dyDescent="0.25">
      <c r="A282" s="9" t="s">
        <v>629</v>
      </c>
      <c r="B282" s="10" t="s">
        <v>297</v>
      </c>
      <c r="C282" s="8" t="s">
        <v>295</v>
      </c>
      <c r="D282" s="15">
        <v>5.7</v>
      </c>
      <c r="E282" s="15">
        <v>1.1399999999999999</v>
      </c>
      <c r="F282" s="15">
        <v>6.84</v>
      </c>
      <c r="G282" s="6">
        <f t="shared" si="39"/>
        <v>5.9565000000000001</v>
      </c>
      <c r="H282" s="6">
        <f t="shared" si="36"/>
        <v>1.1913</v>
      </c>
      <c r="I282" s="6">
        <f t="shared" si="37"/>
        <v>7.1478000000000002</v>
      </c>
      <c r="K282" s="6">
        <f t="shared" si="38"/>
        <v>0</v>
      </c>
    </row>
    <row r="283" spans="1:11" ht="75" x14ac:dyDescent="0.25">
      <c r="A283" s="9" t="s">
        <v>630</v>
      </c>
      <c r="B283" s="10" t="s">
        <v>298</v>
      </c>
      <c r="C283" s="8" t="s">
        <v>295</v>
      </c>
      <c r="D283" s="15">
        <v>4.8600000000000003</v>
      </c>
      <c r="E283" s="15">
        <v>0.97</v>
      </c>
      <c r="F283" s="15">
        <v>5.83</v>
      </c>
      <c r="G283" s="6">
        <f t="shared" si="39"/>
        <v>5.0786999999999995</v>
      </c>
      <c r="H283" s="6">
        <f t="shared" si="36"/>
        <v>1.0157399999999999</v>
      </c>
      <c r="I283" s="6">
        <f t="shared" si="37"/>
        <v>6.0944399999999996</v>
      </c>
      <c r="K283" s="6">
        <f t="shared" si="38"/>
        <v>0</v>
      </c>
    </row>
    <row r="284" spans="1:11" ht="75" x14ac:dyDescent="0.25">
      <c r="A284" s="9" t="s">
        <v>631</v>
      </c>
      <c r="B284" s="10" t="s">
        <v>299</v>
      </c>
      <c r="C284" s="8" t="s">
        <v>295</v>
      </c>
      <c r="D284" s="15">
        <v>4.1100000000000003</v>
      </c>
      <c r="E284" s="15">
        <v>0.82</v>
      </c>
      <c r="F284" s="15">
        <v>4.93</v>
      </c>
      <c r="G284" s="6">
        <f t="shared" si="39"/>
        <v>4.29495</v>
      </c>
      <c r="H284" s="6">
        <f t="shared" si="36"/>
        <v>0.85899000000000003</v>
      </c>
      <c r="I284" s="6">
        <f t="shared" si="37"/>
        <v>5.1539400000000004</v>
      </c>
      <c r="K284" s="6">
        <f t="shared" si="38"/>
        <v>0</v>
      </c>
    </row>
    <row r="285" spans="1:11" ht="75" x14ac:dyDescent="0.25">
      <c r="A285" s="9" t="s">
        <v>632</v>
      </c>
      <c r="B285" s="10" t="s">
        <v>300</v>
      </c>
      <c r="C285" s="8" t="s">
        <v>295</v>
      </c>
      <c r="D285" s="15">
        <v>6.61</v>
      </c>
      <c r="E285" s="15">
        <v>1.32</v>
      </c>
      <c r="F285" s="15">
        <v>7.93</v>
      </c>
      <c r="G285" s="6">
        <f t="shared" si="39"/>
        <v>6.9074499999999999</v>
      </c>
      <c r="H285" s="6">
        <f t="shared" si="36"/>
        <v>1.3814900000000001</v>
      </c>
      <c r="I285" s="6">
        <f t="shared" si="37"/>
        <v>8.2889400000000002</v>
      </c>
      <c r="K285" s="6">
        <f t="shared" si="38"/>
        <v>0</v>
      </c>
    </row>
    <row r="286" spans="1:11" ht="75" x14ac:dyDescent="0.25">
      <c r="A286" s="9" t="s">
        <v>633</v>
      </c>
      <c r="B286" s="10" t="s">
        <v>301</v>
      </c>
      <c r="C286" s="8" t="s">
        <v>295</v>
      </c>
      <c r="D286" s="15">
        <v>5.25</v>
      </c>
      <c r="E286" s="15">
        <v>1.05</v>
      </c>
      <c r="F286" s="15">
        <v>6.3</v>
      </c>
      <c r="G286" s="6">
        <f t="shared" si="39"/>
        <v>5.4862500000000001</v>
      </c>
      <c r="H286" s="6">
        <f t="shared" si="36"/>
        <v>1.0972500000000001</v>
      </c>
      <c r="I286" s="6">
        <f t="shared" si="37"/>
        <v>6.5834999999999999</v>
      </c>
      <c r="K286" s="6">
        <f t="shared" si="38"/>
        <v>0</v>
      </c>
    </row>
    <row r="287" spans="1:11" ht="75" x14ac:dyDescent="0.25">
      <c r="A287" s="9" t="s">
        <v>634</v>
      </c>
      <c r="B287" s="10" t="s">
        <v>302</v>
      </c>
      <c r="C287" s="8" t="s">
        <v>295</v>
      </c>
      <c r="D287" s="15">
        <v>4.7699999999999996</v>
      </c>
      <c r="E287" s="15">
        <v>0.95</v>
      </c>
      <c r="F287" s="15">
        <v>5.72</v>
      </c>
      <c r="G287" s="6">
        <f t="shared" si="39"/>
        <v>4.9846499999999994</v>
      </c>
      <c r="H287" s="6">
        <f t="shared" si="36"/>
        <v>0.99692999999999987</v>
      </c>
      <c r="I287" s="6">
        <f t="shared" si="37"/>
        <v>5.9815799999999992</v>
      </c>
      <c r="K287" s="6">
        <f t="shared" si="38"/>
        <v>0</v>
      </c>
    </row>
    <row r="288" spans="1:11" ht="75" x14ac:dyDescent="0.25">
      <c r="A288" s="9" t="s">
        <v>635</v>
      </c>
      <c r="B288" s="10" t="s">
        <v>303</v>
      </c>
      <c r="C288" s="8" t="s">
        <v>295</v>
      </c>
      <c r="D288" s="15">
        <v>4.04</v>
      </c>
      <c r="E288" s="15">
        <v>0.81</v>
      </c>
      <c r="F288" s="15">
        <v>4.8499999999999996</v>
      </c>
      <c r="G288" s="6">
        <f t="shared" si="39"/>
        <v>4.2218</v>
      </c>
      <c r="H288" s="6">
        <f t="shared" si="36"/>
        <v>0.84436</v>
      </c>
      <c r="I288" s="6">
        <f t="shared" si="37"/>
        <v>5.06616</v>
      </c>
      <c r="K288" s="6">
        <f t="shared" si="38"/>
        <v>0</v>
      </c>
    </row>
    <row r="289" spans="1:11" ht="75" x14ac:dyDescent="0.25">
      <c r="A289" s="9" t="s">
        <v>636</v>
      </c>
      <c r="B289" s="10" t="s">
        <v>304</v>
      </c>
      <c r="C289" s="8" t="s">
        <v>295</v>
      </c>
      <c r="D289" s="15">
        <v>2.94</v>
      </c>
      <c r="E289" s="15">
        <v>0.59</v>
      </c>
      <c r="F289" s="15">
        <v>3.53</v>
      </c>
      <c r="G289" s="6">
        <f t="shared" si="39"/>
        <v>3.0722999999999998</v>
      </c>
      <c r="H289" s="6">
        <f t="shared" si="36"/>
        <v>0.61446000000000001</v>
      </c>
      <c r="I289" s="6">
        <f t="shared" si="37"/>
        <v>3.6867599999999996</v>
      </c>
      <c r="K289" s="6">
        <f t="shared" si="38"/>
        <v>0</v>
      </c>
    </row>
    <row r="290" spans="1:11" ht="75" x14ac:dyDescent="0.25">
      <c r="A290" s="9" t="s">
        <v>637</v>
      </c>
      <c r="B290" s="10" t="s">
        <v>305</v>
      </c>
      <c r="C290" s="8" t="s">
        <v>295</v>
      </c>
      <c r="D290" s="15">
        <v>9</v>
      </c>
      <c r="E290" s="15">
        <v>1.8</v>
      </c>
      <c r="F290" s="15">
        <v>10.8</v>
      </c>
      <c r="G290" s="6">
        <f t="shared" si="39"/>
        <v>9.4049999999999994</v>
      </c>
      <c r="H290" s="6">
        <f t="shared" si="36"/>
        <v>1.881</v>
      </c>
      <c r="I290" s="6">
        <f t="shared" si="37"/>
        <v>11.286</v>
      </c>
      <c r="K290" s="6">
        <f t="shared" si="38"/>
        <v>0</v>
      </c>
    </row>
    <row r="291" spans="1:11" ht="75" x14ac:dyDescent="0.25">
      <c r="A291" s="9" t="s">
        <v>638</v>
      </c>
      <c r="B291" s="10" t="s">
        <v>306</v>
      </c>
      <c r="C291" s="8" t="s">
        <v>295</v>
      </c>
      <c r="D291" s="15">
        <v>8.48</v>
      </c>
      <c r="E291" s="15">
        <v>1.7</v>
      </c>
      <c r="F291" s="15">
        <v>10.18</v>
      </c>
      <c r="G291" s="6">
        <f t="shared" si="39"/>
        <v>8.8615999999999993</v>
      </c>
      <c r="H291" s="6">
        <f t="shared" si="36"/>
        <v>1.7723199999999999</v>
      </c>
      <c r="I291" s="6">
        <f t="shared" si="37"/>
        <v>10.63392</v>
      </c>
      <c r="K291" s="6">
        <f t="shared" si="38"/>
        <v>0</v>
      </c>
    </row>
    <row r="292" spans="1:11" ht="75" x14ac:dyDescent="0.25">
      <c r="A292" s="9" t="s">
        <v>639</v>
      </c>
      <c r="B292" s="10" t="s">
        <v>307</v>
      </c>
      <c r="C292" s="8" t="s">
        <v>295</v>
      </c>
      <c r="D292" s="15">
        <v>6.73</v>
      </c>
      <c r="E292" s="15">
        <v>1.35</v>
      </c>
      <c r="F292" s="15">
        <v>8.08</v>
      </c>
      <c r="G292" s="6">
        <f t="shared" si="39"/>
        <v>7.0328499999999998</v>
      </c>
      <c r="H292" s="6">
        <f t="shared" si="36"/>
        <v>1.4065700000000001</v>
      </c>
      <c r="I292" s="6">
        <f t="shared" si="37"/>
        <v>8.4394200000000001</v>
      </c>
      <c r="K292" s="6">
        <f t="shared" si="38"/>
        <v>0</v>
      </c>
    </row>
    <row r="293" spans="1:11" ht="75" x14ac:dyDescent="0.25">
      <c r="A293" s="9" t="s">
        <v>640</v>
      </c>
      <c r="B293" s="10" t="s">
        <v>308</v>
      </c>
      <c r="C293" s="8" t="s">
        <v>295</v>
      </c>
      <c r="D293" s="15">
        <v>5.7</v>
      </c>
      <c r="E293" s="15">
        <v>1.1399999999999999</v>
      </c>
      <c r="F293" s="15">
        <v>6.84</v>
      </c>
      <c r="G293" s="6">
        <f t="shared" si="39"/>
        <v>5.9565000000000001</v>
      </c>
      <c r="H293" s="6">
        <f t="shared" si="36"/>
        <v>1.1913</v>
      </c>
      <c r="I293" s="6">
        <f t="shared" si="37"/>
        <v>7.1478000000000002</v>
      </c>
      <c r="K293" s="6">
        <f t="shared" si="38"/>
        <v>0</v>
      </c>
    </row>
    <row r="294" spans="1:11" ht="75" x14ac:dyDescent="0.25">
      <c r="A294" s="9" t="s">
        <v>641</v>
      </c>
      <c r="B294" s="10" t="s">
        <v>309</v>
      </c>
      <c r="C294" s="8" t="s">
        <v>295</v>
      </c>
      <c r="D294" s="15">
        <v>4.8600000000000003</v>
      </c>
      <c r="E294" s="15">
        <v>0.97</v>
      </c>
      <c r="F294" s="15">
        <v>5.83</v>
      </c>
      <c r="G294" s="6">
        <f t="shared" si="39"/>
        <v>5.0786999999999995</v>
      </c>
      <c r="H294" s="6">
        <f t="shared" si="36"/>
        <v>1.0157399999999999</v>
      </c>
      <c r="I294" s="6">
        <f t="shared" si="37"/>
        <v>6.0944399999999996</v>
      </c>
      <c r="K294" s="6">
        <f t="shared" si="38"/>
        <v>0</v>
      </c>
    </row>
    <row r="295" spans="1:11" ht="135" x14ac:dyDescent="0.25">
      <c r="A295" s="9" t="s">
        <v>642</v>
      </c>
      <c r="B295" s="10" t="s">
        <v>310</v>
      </c>
      <c r="C295" s="8" t="s">
        <v>311</v>
      </c>
      <c r="D295" s="15">
        <v>1044</v>
      </c>
      <c r="E295" s="15">
        <v>208.8</v>
      </c>
      <c r="F295" s="15">
        <v>1252.8</v>
      </c>
      <c r="G295" s="6">
        <f t="shared" si="39"/>
        <v>1090.98</v>
      </c>
      <c r="H295" s="6">
        <f t="shared" si="36"/>
        <v>218.19600000000003</v>
      </c>
      <c r="I295" s="6">
        <f t="shared" si="37"/>
        <v>1309.1759999999999</v>
      </c>
      <c r="K295" s="6">
        <f t="shared" si="38"/>
        <v>0</v>
      </c>
    </row>
    <row r="296" spans="1:11" ht="105" x14ac:dyDescent="0.25">
      <c r="A296" s="9" t="s">
        <v>643</v>
      </c>
      <c r="B296" s="10" t="s">
        <v>312</v>
      </c>
      <c r="C296" s="8" t="s">
        <v>313</v>
      </c>
      <c r="D296" s="15">
        <v>480.24</v>
      </c>
      <c r="E296" s="15">
        <v>96.05</v>
      </c>
      <c r="F296" s="15">
        <v>576.29</v>
      </c>
      <c r="G296" s="6">
        <f>D296*1.045</f>
        <v>501.85079999999999</v>
      </c>
      <c r="H296" s="6">
        <f>G296*0.2</f>
        <v>100.37016</v>
      </c>
      <c r="I296" s="6">
        <f>G296+H296</f>
        <v>602.22095999999999</v>
      </c>
      <c r="K296" s="6">
        <f>G296*1.2-I296</f>
        <v>0</v>
      </c>
    </row>
    <row r="297" spans="1:11" x14ac:dyDescent="0.25">
      <c r="B297" s="40" t="s">
        <v>314</v>
      </c>
      <c r="C297" s="40"/>
      <c r="D297" s="40"/>
      <c r="E297" s="40"/>
      <c r="F297" s="40"/>
    </row>
    <row r="298" spans="1:11" ht="15" customHeight="1" x14ac:dyDescent="0.25">
      <c r="B298" s="43" t="s">
        <v>315</v>
      </c>
      <c r="C298" s="43"/>
      <c r="D298" s="43"/>
      <c r="E298" s="43"/>
      <c r="F298" s="43"/>
      <c r="G298" s="43"/>
      <c r="H298" s="43"/>
      <c r="I298" s="43"/>
    </row>
    <row r="299" spans="1:11" s="2" customFormat="1" ht="33.75" customHeight="1" x14ac:dyDescent="0.25">
      <c r="A299" s="3"/>
      <c r="B299" s="43" t="s">
        <v>316</v>
      </c>
      <c r="C299" s="43"/>
      <c r="D299" s="43"/>
      <c r="E299" s="43"/>
      <c r="F299" s="43"/>
      <c r="G299" s="43"/>
      <c r="H299" s="43"/>
      <c r="I299" s="43"/>
    </row>
    <row r="300" spans="1:11" s="2" customFormat="1" ht="36" customHeight="1" x14ac:dyDescent="0.25">
      <c r="A300" s="3"/>
      <c r="B300" s="43" t="s">
        <v>317</v>
      </c>
      <c r="C300" s="43"/>
      <c r="D300" s="43"/>
      <c r="E300" s="43"/>
      <c r="F300" s="43"/>
      <c r="G300" s="43"/>
      <c r="H300" s="43"/>
      <c r="I300" s="43"/>
    </row>
    <row r="301" spans="1:11" s="2" customFormat="1" ht="124.5" customHeight="1" x14ac:dyDescent="0.25">
      <c r="A301" s="3"/>
      <c r="B301" s="43" t="s">
        <v>318</v>
      </c>
      <c r="C301" s="43"/>
      <c r="D301" s="43"/>
      <c r="E301" s="43"/>
      <c r="F301" s="43"/>
      <c r="G301" s="43"/>
      <c r="H301" s="43"/>
      <c r="I301" s="43"/>
    </row>
    <row r="302" spans="1:11" s="2" customFormat="1" ht="80.25" customHeight="1" x14ac:dyDescent="0.25">
      <c r="A302" s="3"/>
      <c r="B302" s="43" t="s">
        <v>319</v>
      </c>
      <c r="C302" s="43"/>
      <c r="D302" s="43"/>
      <c r="E302" s="43"/>
      <c r="F302" s="43"/>
      <c r="G302" s="43"/>
      <c r="H302" s="43"/>
      <c r="I302" s="43"/>
    </row>
    <row r="303" spans="1:11" s="2" customFormat="1" ht="66" customHeight="1" x14ac:dyDescent="0.25">
      <c r="A303" s="3"/>
      <c r="B303" s="43" t="s">
        <v>320</v>
      </c>
      <c r="C303" s="43"/>
      <c r="D303" s="43"/>
      <c r="E303" s="43"/>
      <c r="F303" s="43"/>
      <c r="G303" s="43"/>
      <c r="H303" s="43"/>
      <c r="I303" s="43"/>
    </row>
    <row r="304" spans="1:11" s="2" customFormat="1" ht="33.75" customHeight="1" x14ac:dyDescent="0.25">
      <c r="A304" s="3"/>
      <c r="B304" s="43" t="s">
        <v>321</v>
      </c>
      <c r="C304" s="43"/>
      <c r="D304" s="43"/>
      <c r="E304" s="43"/>
      <c r="F304" s="43"/>
      <c r="G304" s="43"/>
      <c r="H304" s="43"/>
      <c r="I304" s="43"/>
    </row>
    <row r="305" spans="1:9" s="2" customFormat="1" ht="96" customHeight="1" x14ac:dyDescent="0.25">
      <c r="A305" s="3"/>
      <c r="B305" s="43" t="s">
        <v>322</v>
      </c>
      <c r="C305" s="43"/>
      <c r="D305" s="43"/>
      <c r="E305" s="43"/>
      <c r="F305" s="43"/>
      <c r="G305" s="43"/>
      <c r="H305" s="43"/>
      <c r="I305" s="43"/>
    </row>
    <row r="306" spans="1:9" s="2" customFormat="1" ht="36" customHeight="1" x14ac:dyDescent="0.25">
      <c r="A306" s="3"/>
      <c r="B306" s="43" t="s">
        <v>323</v>
      </c>
      <c r="C306" s="43"/>
      <c r="D306" s="43"/>
      <c r="E306" s="43"/>
      <c r="F306" s="43"/>
      <c r="G306" s="43"/>
      <c r="H306" s="43"/>
      <c r="I306" s="43"/>
    </row>
    <row r="307" spans="1:9" s="2" customFormat="1" ht="111" customHeight="1" x14ac:dyDescent="0.25">
      <c r="A307" s="3"/>
      <c r="B307" s="43" t="s">
        <v>324</v>
      </c>
      <c r="C307" s="43"/>
      <c r="D307" s="43"/>
      <c r="E307" s="43"/>
      <c r="F307" s="43"/>
      <c r="G307" s="43"/>
      <c r="H307" s="43"/>
      <c r="I307" s="43"/>
    </row>
    <row r="308" spans="1:9" s="2" customFormat="1" ht="96" customHeight="1" x14ac:dyDescent="0.25">
      <c r="A308" s="3"/>
      <c r="B308" s="43" t="s">
        <v>325</v>
      </c>
      <c r="C308" s="43"/>
      <c r="D308" s="43"/>
      <c r="E308" s="43"/>
      <c r="F308" s="43"/>
      <c r="G308" s="43"/>
      <c r="H308" s="43"/>
      <c r="I308" s="43"/>
    </row>
    <row r="309" spans="1:9" s="2" customFormat="1" ht="93.75" customHeight="1" x14ac:dyDescent="0.25">
      <c r="A309" s="3"/>
      <c r="B309" s="43" t="s">
        <v>326</v>
      </c>
      <c r="C309" s="43"/>
      <c r="D309" s="43"/>
      <c r="E309" s="43"/>
      <c r="F309" s="43"/>
      <c r="G309" s="43"/>
      <c r="H309" s="43"/>
      <c r="I309" s="43"/>
    </row>
    <row r="310" spans="1:9" ht="18" customHeight="1" x14ac:dyDescent="0.25">
      <c r="B310" s="44" t="s">
        <v>327</v>
      </c>
      <c r="C310" s="44"/>
      <c r="D310" s="44"/>
      <c r="E310" s="44"/>
      <c r="F310" s="44"/>
      <c r="G310" s="41"/>
      <c r="H310" s="42"/>
      <c r="I310" s="42"/>
    </row>
    <row r="311" spans="1:9" ht="18" customHeight="1" x14ac:dyDescent="0.25">
      <c r="B311" s="44" t="s">
        <v>328</v>
      </c>
      <c r="C311" s="44"/>
      <c r="D311" s="44"/>
      <c r="E311" s="44"/>
      <c r="F311" s="44"/>
      <c r="G311" s="41"/>
      <c r="H311" s="42"/>
      <c r="I311" s="42"/>
    </row>
    <row r="312" spans="1:9" ht="18" customHeight="1" x14ac:dyDescent="0.25">
      <c r="B312" s="44" t="s">
        <v>329</v>
      </c>
      <c r="C312" s="44"/>
      <c r="D312" s="44"/>
      <c r="E312" s="44"/>
      <c r="F312" s="44"/>
      <c r="G312" s="41"/>
      <c r="H312" s="42"/>
      <c r="I312" s="42"/>
    </row>
    <row r="313" spans="1:9" ht="18" customHeight="1" x14ac:dyDescent="0.25">
      <c r="B313" s="44" t="s">
        <v>330</v>
      </c>
      <c r="C313" s="44"/>
      <c r="D313" s="44"/>
      <c r="E313" s="44"/>
      <c r="F313" s="44"/>
      <c r="G313" s="41"/>
      <c r="H313" s="42"/>
      <c r="I313" s="42"/>
    </row>
    <row r="314" spans="1:9" ht="18" customHeight="1" x14ac:dyDescent="0.25">
      <c r="B314" s="44" t="s">
        <v>331</v>
      </c>
      <c r="C314" s="44"/>
      <c r="D314" s="44"/>
      <c r="E314" s="44"/>
      <c r="F314" s="44"/>
      <c r="G314" s="41"/>
      <c r="H314" s="42"/>
      <c r="I314" s="42"/>
    </row>
    <row r="315" spans="1:9" ht="18" customHeight="1" x14ac:dyDescent="0.25">
      <c r="B315" s="44" t="s">
        <v>332</v>
      </c>
      <c r="C315" s="44"/>
      <c r="D315" s="44"/>
      <c r="E315" s="44"/>
      <c r="F315" s="44"/>
      <c r="G315" s="41"/>
      <c r="H315" s="42"/>
      <c r="I315" s="42"/>
    </row>
    <row r="316" spans="1:9" ht="18" customHeight="1" x14ac:dyDescent="0.25">
      <c r="B316" s="44" t="s">
        <v>333</v>
      </c>
      <c r="C316" s="44"/>
      <c r="D316" s="44"/>
      <c r="E316" s="44"/>
      <c r="F316" s="44"/>
      <c r="G316" s="41"/>
      <c r="H316" s="42"/>
      <c r="I316" s="42"/>
    </row>
    <row r="317" spans="1:9" ht="18" customHeight="1" x14ac:dyDescent="0.25">
      <c r="B317" s="44" t="s">
        <v>334</v>
      </c>
      <c r="C317" s="44"/>
      <c r="D317" s="44"/>
      <c r="E317" s="44"/>
      <c r="F317" s="44"/>
      <c r="G317" s="41"/>
      <c r="H317" s="42"/>
      <c r="I317" s="42"/>
    </row>
    <row r="318" spans="1:9" ht="18" customHeight="1" x14ac:dyDescent="0.25">
      <c r="B318" s="44" t="s">
        <v>335</v>
      </c>
      <c r="C318" s="44"/>
      <c r="D318" s="44"/>
      <c r="E318" s="44"/>
      <c r="F318" s="44"/>
      <c r="G318" s="41"/>
      <c r="H318" s="42"/>
      <c r="I318" s="42"/>
    </row>
    <row r="319" spans="1:9" ht="18" customHeight="1" x14ac:dyDescent="0.25">
      <c r="B319" s="44" t="s">
        <v>336</v>
      </c>
      <c r="C319" s="44"/>
      <c r="D319" s="44"/>
      <c r="E319" s="44"/>
      <c r="F319" s="44"/>
      <c r="G319" s="41"/>
      <c r="H319" s="42"/>
      <c r="I319" s="42"/>
    </row>
    <row r="320" spans="1:9" ht="18" customHeight="1" x14ac:dyDescent="0.25">
      <c r="B320" s="44" t="s">
        <v>337</v>
      </c>
      <c r="C320" s="44"/>
      <c r="D320" s="44"/>
      <c r="E320" s="44"/>
      <c r="F320" s="44"/>
      <c r="G320" s="41"/>
      <c r="H320" s="42"/>
      <c r="I320" s="42"/>
    </row>
    <row r="321" spans="2:9" ht="18" customHeight="1" x14ac:dyDescent="0.25">
      <c r="B321" s="44" t="s">
        <v>338</v>
      </c>
      <c r="C321" s="44"/>
      <c r="D321" s="44"/>
      <c r="E321" s="44"/>
      <c r="F321" s="44"/>
      <c r="G321" s="41"/>
      <c r="H321" s="42"/>
      <c r="I321" s="42"/>
    </row>
    <row r="322" spans="2:9" ht="18" customHeight="1" x14ac:dyDescent="0.25">
      <c r="B322" s="44" t="s">
        <v>339</v>
      </c>
      <c r="C322" s="44"/>
      <c r="D322" s="44"/>
      <c r="E322" s="44"/>
      <c r="F322" s="44"/>
      <c r="G322" s="41"/>
      <c r="H322" s="42"/>
      <c r="I322" s="42"/>
    </row>
    <row r="323" spans="2:9" ht="18" customHeight="1" x14ac:dyDescent="0.25">
      <c r="B323" s="44" t="s">
        <v>340</v>
      </c>
      <c r="C323" s="44"/>
      <c r="D323" s="44"/>
      <c r="E323" s="44"/>
      <c r="F323" s="44"/>
      <c r="G323" s="41"/>
      <c r="H323" s="42"/>
      <c r="I323" s="42"/>
    </row>
    <row r="324" spans="2:9" ht="18" customHeight="1" x14ac:dyDescent="0.25">
      <c r="B324" s="44" t="s">
        <v>341</v>
      </c>
      <c r="C324" s="44"/>
      <c r="D324" s="44"/>
      <c r="E324" s="44"/>
      <c r="F324" s="44"/>
      <c r="G324" s="41"/>
      <c r="H324" s="42"/>
      <c r="I324" s="42"/>
    </row>
    <row r="325" spans="2:9" ht="18" customHeight="1" x14ac:dyDescent="0.25">
      <c r="B325" s="44" t="s">
        <v>342</v>
      </c>
      <c r="C325" s="44"/>
      <c r="D325" s="44"/>
      <c r="E325" s="44"/>
      <c r="F325" s="44"/>
      <c r="G325" s="41"/>
      <c r="H325" s="42"/>
      <c r="I325" s="42"/>
    </row>
    <row r="326" spans="2:9" ht="18" customHeight="1" x14ac:dyDescent="0.25">
      <c r="B326" s="44" t="s">
        <v>343</v>
      </c>
      <c r="C326" s="44"/>
      <c r="D326" s="44"/>
      <c r="E326" s="44"/>
      <c r="F326" s="44"/>
      <c r="G326" s="41"/>
      <c r="H326" s="42"/>
      <c r="I326" s="42"/>
    </row>
    <row r="327" spans="2:9" ht="18" customHeight="1" x14ac:dyDescent="0.25">
      <c r="B327" s="44" t="s">
        <v>344</v>
      </c>
      <c r="C327" s="44"/>
      <c r="D327" s="44"/>
      <c r="E327" s="44"/>
      <c r="F327" s="44"/>
      <c r="G327" s="41"/>
      <c r="H327" s="42"/>
      <c r="I327" s="42"/>
    </row>
    <row r="328" spans="2:9" ht="18" customHeight="1" x14ac:dyDescent="0.25">
      <c r="B328" s="44" t="s">
        <v>345</v>
      </c>
      <c r="C328" s="44"/>
      <c r="D328" s="44"/>
      <c r="E328" s="44"/>
      <c r="F328" s="44"/>
      <c r="G328" s="41"/>
      <c r="H328" s="42"/>
      <c r="I328" s="42"/>
    </row>
    <row r="329" spans="2:9" ht="18" customHeight="1" x14ac:dyDescent="0.25">
      <c r="B329" s="44" t="s">
        <v>346</v>
      </c>
      <c r="C329" s="44"/>
      <c r="D329" s="44"/>
      <c r="E329" s="44"/>
      <c r="F329" s="44"/>
      <c r="G329" s="41"/>
      <c r="H329" s="42"/>
      <c r="I329" s="42"/>
    </row>
    <row r="330" spans="2:9" ht="18" customHeight="1" x14ac:dyDescent="0.25">
      <c r="B330" s="44" t="s">
        <v>347</v>
      </c>
      <c r="C330" s="44"/>
      <c r="D330" s="44"/>
      <c r="E330" s="44"/>
      <c r="F330" s="44"/>
      <c r="G330" s="41"/>
      <c r="H330" s="42"/>
      <c r="I330" s="42"/>
    </row>
    <row r="331" spans="2:9" ht="18" customHeight="1" x14ac:dyDescent="0.25">
      <c r="B331" s="44" t="s">
        <v>348</v>
      </c>
      <c r="C331" s="44"/>
      <c r="D331" s="44"/>
      <c r="E331" s="44"/>
      <c r="F331" s="44"/>
      <c r="G331" s="41"/>
      <c r="H331" s="42"/>
      <c r="I331" s="42"/>
    </row>
    <row r="332" spans="2:9" ht="18" customHeight="1" x14ac:dyDescent="0.25">
      <c r="B332" s="44" t="s">
        <v>349</v>
      </c>
      <c r="C332" s="44"/>
      <c r="D332" s="44"/>
      <c r="E332" s="44"/>
      <c r="F332" s="44"/>
      <c r="G332" s="41"/>
      <c r="H332" s="42"/>
      <c r="I332" s="42"/>
    </row>
    <row r="333" spans="2:9" ht="18" customHeight="1" x14ac:dyDescent="0.25">
      <c r="B333" s="44" t="s">
        <v>350</v>
      </c>
      <c r="C333" s="44"/>
      <c r="D333" s="44"/>
      <c r="E333" s="44"/>
      <c r="F333" s="44"/>
      <c r="G333" s="41"/>
      <c r="H333" s="42"/>
      <c r="I333" s="42"/>
    </row>
    <row r="334" spans="2:9" ht="18" customHeight="1" x14ac:dyDescent="0.25">
      <c r="B334" s="44" t="s">
        <v>351</v>
      </c>
      <c r="C334" s="44"/>
      <c r="D334" s="44"/>
      <c r="E334" s="44"/>
      <c r="F334" s="44"/>
      <c r="G334" s="41"/>
      <c r="H334" s="42"/>
      <c r="I334" s="42"/>
    </row>
    <row r="335" spans="2:9" ht="18" customHeight="1" x14ac:dyDescent="0.25">
      <c r="B335" s="44" t="s">
        <v>352</v>
      </c>
      <c r="C335" s="44"/>
      <c r="D335" s="44"/>
      <c r="E335" s="44"/>
      <c r="F335" s="44"/>
      <c r="G335" s="41"/>
      <c r="H335" s="42"/>
      <c r="I335" s="42"/>
    </row>
    <row r="336" spans="2:9" ht="18" customHeight="1" x14ac:dyDescent="0.25">
      <c r="B336" s="44" t="s">
        <v>353</v>
      </c>
      <c r="C336" s="44"/>
      <c r="D336" s="44"/>
      <c r="E336" s="44"/>
      <c r="F336" s="44"/>
      <c r="G336" s="41"/>
      <c r="H336" s="42"/>
      <c r="I336" s="42"/>
    </row>
    <row r="337" spans="1:9" ht="18" customHeight="1" x14ac:dyDescent="0.25">
      <c r="B337" s="44" t="s">
        <v>354</v>
      </c>
      <c r="C337" s="44"/>
      <c r="D337" s="44"/>
      <c r="E337" s="44"/>
      <c r="F337" s="44"/>
      <c r="G337" s="41"/>
      <c r="H337" s="42"/>
      <c r="I337" s="42"/>
    </row>
    <row r="338" spans="1:9" ht="18" customHeight="1" x14ac:dyDescent="0.25">
      <c r="B338" s="44" t="s">
        <v>355</v>
      </c>
      <c r="C338" s="44"/>
      <c r="D338" s="44"/>
      <c r="E338" s="44"/>
      <c r="F338" s="44"/>
      <c r="G338" s="41"/>
      <c r="H338" s="42"/>
      <c r="I338" s="42"/>
    </row>
    <row r="339" spans="1:9" ht="18" customHeight="1" x14ac:dyDescent="0.25">
      <c r="B339" s="44" t="s">
        <v>356</v>
      </c>
      <c r="C339" s="44"/>
      <c r="D339" s="44"/>
      <c r="E339" s="44"/>
      <c r="F339" s="44"/>
      <c r="G339" s="41"/>
      <c r="H339" s="42"/>
      <c r="I339" s="42"/>
    </row>
    <row r="340" spans="1:9" ht="18" customHeight="1" x14ac:dyDescent="0.25">
      <c r="B340" s="44" t="s">
        <v>357</v>
      </c>
      <c r="C340" s="44"/>
      <c r="D340" s="44"/>
      <c r="E340" s="44"/>
      <c r="F340" s="44"/>
      <c r="G340" s="41"/>
      <c r="H340" s="42"/>
      <c r="I340" s="42"/>
    </row>
    <row r="341" spans="1:9" ht="18" customHeight="1" x14ac:dyDescent="0.25">
      <c r="B341" s="44" t="s">
        <v>358</v>
      </c>
      <c r="C341" s="44"/>
      <c r="D341" s="44"/>
      <c r="E341" s="44"/>
      <c r="F341" s="44"/>
      <c r="G341" s="41"/>
      <c r="H341" s="42"/>
      <c r="I341" s="42"/>
    </row>
    <row r="342" spans="1:9" ht="18" customHeight="1" x14ac:dyDescent="0.25">
      <c r="B342" s="44" t="s">
        <v>359</v>
      </c>
      <c r="C342" s="44"/>
      <c r="D342" s="44"/>
      <c r="E342" s="44"/>
      <c r="F342" s="44"/>
      <c r="G342" s="41"/>
      <c r="H342" s="42"/>
      <c r="I342" s="42"/>
    </row>
    <row r="343" spans="1:9" ht="18" customHeight="1" x14ac:dyDescent="0.25">
      <c r="B343" s="44" t="s">
        <v>360</v>
      </c>
      <c r="C343" s="44"/>
      <c r="D343" s="44"/>
      <c r="E343" s="44"/>
      <c r="F343" s="44"/>
      <c r="G343" s="41"/>
      <c r="H343" s="42"/>
      <c r="I343" s="42"/>
    </row>
    <row r="344" spans="1:9" ht="18" customHeight="1" x14ac:dyDescent="0.25">
      <c r="B344" s="44" t="s">
        <v>361</v>
      </c>
      <c r="C344" s="44"/>
      <c r="D344" s="44"/>
      <c r="E344" s="44"/>
      <c r="F344" s="44"/>
      <c r="G344" s="44"/>
      <c r="H344" s="44"/>
      <c r="I344" s="44"/>
    </row>
    <row r="345" spans="1:9" ht="18" customHeight="1" x14ac:dyDescent="0.25">
      <c r="B345" s="44" t="s">
        <v>362</v>
      </c>
      <c r="C345" s="44"/>
      <c r="D345" s="44"/>
      <c r="E345" s="44"/>
      <c r="F345" s="44"/>
      <c r="G345" s="41"/>
      <c r="H345" s="42"/>
      <c r="I345" s="42"/>
    </row>
    <row r="346" spans="1:9" ht="18" customHeight="1" x14ac:dyDescent="0.25">
      <c r="B346" s="44" t="s">
        <v>363</v>
      </c>
      <c r="C346" s="44"/>
      <c r="D346" s="44"/>
      <c r="E346" s="44"/>
      <c r="F346" s="44"/>
      <c r="G346" s="41"/>
      <c r="H346" s="42"/>
      <c r="I346" s="42"/>
    </row>
    <row r="347" spans="1:9" s="12" customFormat="1" ht="54" customHeight="1" x14ac:dyDescent="0.25">
      <c r="A347" s="4"/>
      <c r="B347" s="43" t="s">
        <v>364</v>
      </c>
      <c r="C347" s="43"/>
      <c r="D347" s="43"/>
      <c r="E347" s="43"/>
      <c r="F347" s="43"/>
      <c r="G347" s="43"/>
      <c r="H347" s="43"/>
      <c r="I347" s="43"/>
    </row>
    <row r="348" spans="1:9" s="12" customFormat="1" ht="51" customHeight="1" x14ac:dyDescent="0.25">
      <c r="A348" s="4"/>
      <c r="B348" s="43" t="s">
        <v>365</v>
      </c>
      <c r="C348" s="43"/>
      <c r="D348" s="43"/>
      <c r="E348" s="43"/>
      <c r="F348" s="43"/>
      <c r="G348" s="43"/>
      <c r="H348" s="43"/>
      <c r="I348" s="43"/>
    </row>
    <row r="349" spans="1:9" s="12" customFormat="1" ht="35.25" customHeight="1" x14ac:dyDescent="0.25">
      <c r="A349" s="4"/>
      <c r="B349" s="43" t="s">
        <v>366</v>
      </c>
      <c r="C349" s="43"/>
      <c r="D349" s="43"/>
      <c r="E349" s="43"/>
      <c r="F349" s="43"/>
      <c r="G349" s="43"/>
      <c r="H349" s="43"/>
      <c r="I349" s="43"/>
    </row>
    <row r="350" spans="1:9" s="12" customFormat="1" ht="36" customHeight="1" x14ac:dyDescent="0.25">
      <c r="A350" s="4"/>
      <c r="B350" s="43" t="s">
        <v>367</v>
      </c>
      <c r="C350" s="43"/>
      <c r="D350" s="43"/>
      <c r="E350" s="43"/>
      <c r="F350" s="43"/>
      <c r="G350" s="43"/>
      <c r="H350" s="43"/>
      <c r="I350" s="43"/>
    </row>
    <row r="351" spans="1:9" s="12" customFormat="1" ht="36" customHeight="1" x14ac:dyDescent="0.25">
      <c r="A351" s="4"/>
      <c r="B351" s="43" t="s">
        <v>368</v>
      </c>
      <c r="C351" s="43"/>
      <c r="D351" s="43"/>
      <c r="E351" s="43"/>
      <c r="F351" s="43"/>
      <c r="G351" s="43"/>
      <c r="H351" s="43"/>
      <c r="I351" s="43"/>
    </row>
    <row r="352" spans="1:9" s="12" customFormat="1" ht="51.75" customHeight="1" x14ac:dyDescent="0.25">
      <c r="A352" s="4"/>
      <c r="B352" s="43" t="s">
        <v>369</v>
      </c>
      <c r="C352" s="43"/>
      <c r="D352" s="43"/>
      <c r="E352" s="43"/>
      <c r="F352" s="43"/>
      <c r="G352" s="43"/>
      <c r="H352" s="43"/>
      <c r="I352" s="43"/>
    </row>
    <row r="353" spans="1:9" s="12" customFormat="1" ht="51.75" customHeight="1" x14ac:dyDescent="0.25">
      <c r="A353" s="4"/>
      <c r="B353" s="43" t="s">
        <v>370</v>
      </c>
      <c r="C353" s="43"/>
      <c r="D353" s="43"/>
      <c r="E353" s="43"/>
      <c r="F353" s="43"/>
      <c r="G353" s="43"/>
      <c r="H353" s="43"/>
      <c r="I353" s="43"/>
    </row>
    <row r="354" spans="1:9" s="12" customFormat="1" ht="51.75" customHeight="1" x14ac:dyDescent="0.25">
      <c r="A354" s="4"/>
      <c r="B354" s="43" t="s">
        <v>371</v>
      </c>
      <c r="C354" s="43"/>
      <c r="D354" s="43"/>
      <c r="E354" s="43"/>
      <c r="F354" s="43"/>
      <c r="G354" s="43"/>
      <c r="H354" s="43"/>
      <c r="I354" s="43"/>
    </row>
    <row r="355" spans="1:9" s="12" customFormat="1" ht="38.25" customHeight="1" x14ac:dyDescent="0.25">
      <c r="A355" s="4"/>
      <c r="B355" s="43" t="s">
        <v>372</v>
      </c>
      <c r="C355" s="43"/>
      <c r="D355" s="43"/>
      <c r="E355" s="43"/>
      <c r="F355" s="43"/>
      <c r="G355" s="43"/>
      <c r="H355" s="43"/>
      <c r="I355" s="43"/>
    </row>
    <row r="356" spans="1:9" s="12" customFormat="1" ht="36" customHeight="1" x14ac:dyDescent="0.25">
      <c r="A356" s="4"/>
      <c r="B356" s="43" t="s">
        <v>373</v>
      </c>
      <c r="C356" s="43"/>
      <c r="D356" s="43"/>
      <c r="E356" s="43"/>
      <c r="F356" s="43"/>
      <c r="G356" s="43"/>
      <c r="H356" s="43"/>
      <c r="I356" s="43"/>
    </row>
    <row r="357" spans="1:9" x14ac:dyDescent="0.25">
      <c r="B357" s="37"/>
      <c r="C357" s="38"/>
      <c r="D357" s="39"/>
      <c r="E357" s="39"/>
      <c r="F357" s="39"/>
    </row>
    <row r="358" spans="1:9" x14ac:dyDescent="0.25">
      <c r="B358" s="37"/>
      <c r="C358" s="38"/>
      <c r="D358" s="39"/>
      <c r="E358" s="39"/>
      <c r="F358" s="39"/>
    </row>
  </sheetData>
  <mergeCells count="73">
    <mergeCell ref="A1:I1"/>
    <mergeCell ref="A242:I242"/>
    <mergeCell ref="A4:I4"/>
    <mergeCell ref="A37:I37"/>
    <mergeCell ref="A84:I84"/>
    <mergeCell ref="A222:I222"/>
    <mergeCell ref="A230:I230"/>
    <mergeCell ref="A101:I101"/>
    <mergeCell ref="A183:I183"/>
    <mergeCell ref="A193:I193"/>
    <mergeCell ref="A198:I198"/>
    <mergeCell ref="A213:I213"/>
    <mergeCell ref="B346:F346"/>
    <mergeCell ref="B341:F341"/>
    <mergeCell ref="B342:F342"/>
    <mergeCell ref="B343:F343"/>
    <mergeCell ref="A184:G184"/>
    <mergeCell ref="B338:F338"/>
    <mergeCell ref="B339:F339"/>
    <mergeCell ref="B340:F340"/>
    <mergeCell ref="B331:F331"/>
    <mergeCell ref="B314:F314"/>
    <mergeCell ref="B315:F315"/>
    <mergeCell ref="B316:F316"/>
    <mergeCell ref="B317:F317"/>
    <mergeCell ref="B318:F318"/>
    <mergeCell ref="B319:F319"/>
    <mergeCell ref="B332:F332"/>
    <mergeCell ref="B333:F333"/>
    <mergeCell ref="B324:F324"/>
    <mergeCell ref="B325:F325"/>
    <mergeCell ref="B320:F320"/>
    <mergeCell ref="B321:F321"/>
    <mergeCell ref="B326:F326"/>
    <mergeCell ref="B322:F322"/>
    <mergeCell ref="B323:F323"/>
    <mergeCell ref="B352:I352"/>
    <mergeCell ref="B353:I353"/>
    <mergeCell ref="B302:I302"/>
    <mergeCell ref="B303:I303"/>
    <mergeCell ref="B304:I304"/>
    <mergeCell ref="B305:I305"/>
    <mergeCell ref="B306:I306"/>
    <mergeCell ref="B345:F345"/>
    <mergeCell ref="B334:F334"/>
    <mergeCell ref="B335:F335"/>
    <mergeCell ref="B336:F336"/>
    <mergeCell ref="B337:F337"/>
    <mergeCell ref="B327:F327"/>
    <mergeCell ref="B328:F328"/>
    <mergeCell ref="B329:F329"/>
    <mergeCell ref="B330:F330"/>
    <mergeCell ref="A266:I266"/>
    <mergeCell ref="B298:I298"/>
    <mergeCell ref="B299:I299"/>
    <mergeCell ref="B300:I300"/>
    <mergeCell ref="B301:I301"/>
    <mergeCell ref="B354:I354"/>
    <mergeCell ref="B355:I355"/>
    <mergeCell ref="B356:I356"/>
    <mergeCell ref="B307:I307"/>
    <mergeCell ref="B308:I308"/>
    <mergeCell ref="B309:I309"/>
    <mergeCell ref="B344:I344"/>
    <mergeCell ref="B347:I347"/>
    <mergeCell ref="B310:F310"/>
    <mergeCell ref="B311:F311"/>
    <mergeCell ref="B312:F312"/>
    <mergeCell ref="B313:F313"/>
    <mergeCell ref="B348:I348"/>
    <mergeCell ref="B349:I349"/>
    <mergeCell ref="B350:I350"/>
    <mergeCell ref="B351:I351"/>
  </mergeCells>
  <phoneticPr fontId="1" type="noConversion"/>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2021-11-22T07:26:22Z</cp:lastPrinted>
  <dcterms:created xsi:type="dcterms:W3CDTF">2015-06-05T18:19:34Z</dcterms:created>
  <dcterms:modified xsi:type="dcterms:W3CDTF">2021-11-22T07:26:35Z</dcterms:modified>
</cp:coreProperties>
</file>